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C:\Projekty\OPST - Bohumín Skřečoň\VZ\VZMR konektivita - otevřená\TS\"/>
    </mc:Choice>
  </mc:AlternateContent>
  <xr:revisionPtr revIDLastSave="0" documentId="13_ncr:1_{50C0C608-4C7F-492B-8B5A-3AD3F70DC71A}" xr6:coauthVersionLast="47" xr6:coauthVersionMax="47" xr10:uidLastSave="{00000000-0000-0000-0000-000000000000}"/>
  <bookViews>
    <workbookView xWindow="-108" yWindow="-108" windowWidth="23256" windowHeight="12456" activeTab="1" xr2:uid="{00000000-000D-0000-FFFF-FFFF00000000}"/>
  </bookViews>
  <sheets>
    <sheet name="Celkem" sheetId="3" r:id="rId1"/>
    <sheet name="Strukturovaná kabeláž školy" sheetId="2" r:id="rId2"/>
    <sheet name="KONEKTIVITA" sheetId="1"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5" i="1" l="1"/>
  <c r="F8" i="2"/>
  <c r="H8" i="2" s="1"/>
  <c r="G8" i="2" l="1"/>
  <c r="F19" i="1"/>
  <c r="H19" i="1" s="1"/>
  <c r="G19" i="1" s="1"/>
  <c r="F23" i="2" l="1"/>
  <c r="H23" i="2" s="1"/>
  <c r="G23" i="2" s="1"/>
  <c r="F24" i="1" l="1"/>
  <c r="H24" i="1" s="1"/>
  <c r="G24" i="1" s="1"/>
  <c r="F16" i="1" l="1"/>
  <c r="H16" i="1" s="1"/>
  <c r="G16" i="1" s="1"/>
  <c r="F25" i="2"/>
  <c r="F24" i="2"/>
  <c r="H24" i="2" s="1"/>
  <c r="G24" i="2" s="1"/>
  <c r="F22" i="2"/>
  <c r="H22" i="2" s="1"/>
  <c r="G22" i="2" s="1"/>
  <c r="F21" i="2"/>
  <c r="H21" i="2" s="1"/>
  <c r="G21" i="2" s="1"/>
  <c r="F20" i="2"/>
  <c r="H20" i="2" s="1"/>
  <c r="G20" i="2" s="1"/>
  <c r="F19" i="2"/>
  <c r="H19" i="2" s="1"/>
  <c r="G19" i="2" s="1"/>
  <c r="F18" i="2"/>
  <c r="H18" i="2" s="1"/>
  <c r="G18" i="2" s="1"/>
  <c r="F17" i="2"/>
  <c r="H17" i="2" s="1"/>
  <c r="G17" i="2" s="1"/>
  <c r="F16" i="2"/>
  <c r="H16" i="2" s="1"/>
  <c r="G16" i="2" s="1"/>
  <c r="F15" i="2"/>
  <c r="H15" i="2" s="1"/>
  <c r="G15" i="2" s="1"/>
  <c r="F14" i="2"/>
  <c r="H14" i="2" s="1"/>
  <c r="G14" i="2" s="1"/>
  <c r="F13" i="2"/>
  <c r="H13" i="2" s="1"/>
  <c r="G13" i="2" s="1"/>
  <c r="F12" i="2"/>
  <c r="H12" i="2" s="1"/>
  <c r="G12" i="2" s="1"/>
  <c r="F11" i="2"/>
  <c r="H11" i="2" s="1"/>
  <c r="G11" i="2" s="1"/>
  <c r="F10" i="2"/>
  <c r="H10" i="2" s="1"/>
  <c r="G10" i="2" s="1"/>
  <c r="F9" i="2"/>
  <c r="H9" i="2" s="1"/>
  <c r="G9" i="2" s="1"/>
  <c r="F7" i="2"/>
  <c r="H7" i="2" s="1"/>
  <c r="G7" i="2" s="1"/>
  <c r="F6" i="2"/>
  <c r="F23" i="1"/>
  <c r="H23" i="1" s="1"/>
  <c r="G23" i="1" s="1"/>
  <c r="F22" i="1"/>
  <c r="H22" i="1" s="1"/>
  <c r="G22" i="1" s="1"/>
  <c r="F21" i="1"/>
  <c r="H21" i="1" s="1"/>
  <c r="G21" i="1" s="1"/>
  <c r="F20" i="1"/>
  <c r="H20" i="1" s="1"/>
  <c r="G20" i="1" s="1"/>
  <c r="F18" i="1"/>
  <c r="H18" i="1" s="1"/>
  <c r="G18" i="1" s="1"/>
  <c r="F17" i="1"/>
  <c r="H17" i="1" s="1"/>
  <c r="G17" i="1" s="1"/>
  <c r="F15" i="1"/>
  <c r="H15" i="1" s="1"/>
  <c r="G15" i="1" s="1"/>
  <c r="F14" i="1"/>
  <c r="H14" i="1" s="1"/>
  <c r="G14" i="1" s="1"/>
  <c r="F13" i="1"/>
  <c r="H13" i="1" s="1"/>
  <c r="G13" i="1" s="1"/>
  <c r="F12" i="1"/>
  <c r="H12" i="1" s="1"/>
  <c r="G12" i="1" s="1"/>
  <c r="F11" i="1"/>
  <c r="H11" i="1" s="1"/>
  <c r="G11" i="1" s="1"/>
  <c r="F10" i="1"/>
  <c r="H10" i="1" s="1"/>
  <c r="G10" i="1" s="1"/>
  <c r="F9" i="1"/>
  <c r="H9" i="1" s="1"/>
  <c r="G9" i="1" s="1"/>
  <c r="F8" i="1"/>
  <c r="H8" i="1" s="1"/>
  <c r="G8" i="1" s="1"/>
  <c r="F7" i="1"/>
  <c r="H7" i="1" s="1"/>
  <c r="G7" i="1" s="1"/>
  <c r="F6" i="1"/>
  <c r="H25" i="2" l="1"/>
  <c r="G25" i="2" s="1"/>
  <c r="F26" i="2"/>
  <c r="C10" i="3"/>
  <c r="D10" i="3" s="1"/>
  <c r="H6" i="1"/>
  <c r="G6" i="1" s="1"/>
  <c r="H6" i="2"/>
  <c r="G6" i="2" s="1"/>
  <c r="H25" i="1" l="1"/>
  <c r="G25" i="1" s="1"/>
  <c r="H26" i="2"/>
  <c r="G26" i="2" s="1"/>
  <c r="C9" i="3"/>
  <c r="D9" i="3" l="1"/>
  <c r="D11" i="3" s="1"/>
  <c r="B18" i="3" s="1"/>
  <c r="C11" i="3"/>
  <c r="B17" i="3" s="1"/>
</calcChain>
</file>

<file path=xl/sharedStrings.xml><?xml version="1.0" encoding="utf-8"?>
<sst xmlns="http://schemas.openxmlformats.org/spreadsheetml/2006/main" count="158" uniqueCount="114">
  <si>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</si>
  <si>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Požadované řešení musí být v plném souladu s dokumentem„STANDARD KONEKTIVITY ŠKOL“. Dodavatel se zavazuje zpracovat a předat podklady k prokázání splnění Standardu konektivity škol formou záveřečné technické zprávy.</t>
  </si>
  <si>
    <t>Název</t>
  </si>
  <si>
    <t>Popis - minimální požadavky</t>
  </si>
  <si>
    <t xml:space="preserve"> </t>
  </si>
  <si>
    <t>Mn.</t>
  </si>
  <si>
    <t>Cena/ks</t>
  </si>
  <si>
    <t>Cena bez DPH</t>
  </si>
  <si>
    <t>DPH 21%</t>
  </si>
  <si>
    <t>Cena s DPH</t>
  </si>
  <si>
    <t>Název výrobce a PN produktu (případně jiná specifikace)</t>
  </si>
  <si>
    <t>Firewall</t>
  </si>
  <si>
    <t>ks</t>
  </si>
  <si>
    <t>Server</t>
  </si>
  <si>
    <t>soubor</t>
  </si>
  <si>
    <t>Implementační práce</t>
  </si>
  <si>
    <t>člověkoden</t>
  </si>
  <si>
    <t xml:space="preserve">Serverový OS </t>
  </si>
  <si>
    <t>Antivir - koncové zařízení</t>
  </si>
  <si>
    <t>Antivir - Server</t>
  </si>
  <si>
    <t>SW nástroj pro administraci uživatelských účtů</t>
  </si>
  <si>
    <t>VM Apliance</t>
  </si>
  <si>
    <t>Síťový přepínač - typ 1</t>
  </si>
  <si>
    <t>Switch 48G port - min. 48x 10/100/1000BASE-T Port a 4x 1G SFP port, interní AC, Kapacita přepínače min. 104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</si>
  <si>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Síťový přepínač - typ 2</t>
  </si>
  <si>
    <t>Switch 48G port - min. 48x 10/100/1000BASE-T Port a 4x 1G SFP port, min. 370W CL4 PoE, interní AC, Kapacita přepínače min. 104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</si>
  <si>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SFP transceiver 1,25G, LR, 1310nm, LC dupl. kompatibilní s dodávanými síťovými přepínači, cena včetně instalace a zapojení.</t>
  </si>
  <si>
    <t xml:space="preserve">Access point </t>
  </si>
  <si>
    <t>Záložní NAS</t>
  </si>
  <si>
    <t>HDD 4TB</t>
  </si>
  <si>
    <t>3.5" HDD min. 4TB pro dodávaný NAS, určené pro provoz 24/7</t>
  </si>
  <si>
    <t>SW pro Backup a Restore VM</t>
  </si>
  <si>
    <t>UPS 1500VA</t>
  </si>
  <si>
    <t>Konektivita školy celkem</t>
  </si>
  <si>
    <t>UCHAZEČ VYPLNÍ POUZE ŽLUTÁ POLÍČKA !!!</t>
  </si>
  <si>
    <t>centrální datový rozvaděč</t>
  </si>
  <si>
    <t>nový přívod NN</t>
  </si>
  <si>
    <t>kpl.</t>
  </si>
  <si>
    <t>nástěnný datový rozvaděč</t>
  </si>
  <si>
    <t>napájecí panel 1U</t>
  </si>
  <si>
    <t>UTP kabel Cat.6 LSOH - kabeláž</t>
  </si>
  <si>
    <t>Kabel U/UTP Cat.6, 4 páry s Cu jádrem, AWG 23, platná certifikace na úrovni cat.6 splňující požadavky specifikované v mezinárodních standardech ANSI/TIA/EIA 568, ISO/IEC 11801 a EN 50173, vedení v rámci budovy v el. instalačních lištách s umístěním datových zásuvek a patch panelů dle přiložených výkresů, včetně všech lišt, žlabů, roštů, průrazu a prací s montáží souvisejících. Cena včetně instalace, dopravy a odzkoušení.</t>
  </si>
  <si>
    <t>m</t>
  </si>
  <si>
    <t>patchpanel 24 portů cat.6</t>
  </si>
  <si>
    <t>19" patch panel modulární 24 portů - 1U - osazený dle potřeby zakončovacími konektory keystone Cat.6, včetně dopravy, montáže, instalace, odzkoušení</t>
  </si>
  <si>
    <t>vyvazovací panel platový</t>
  </si>
  <si>
    <t>19" vyvazovací panel 1U s plastovou krycí lištou, včetně dopravy, montáže, instalace, odzkoušení</t>
  </si>
  <si>
    <t>modulární zásuvka 2 porty</t>
  </si>
  <si>
    <t>Dvouportová modulární nástěnná datová zásuvka s 2x RJ45 cat.6, včetně 2ks Keystone, včetně dopravy, montáže, instalace, odzkoušení.</t>
  </si>
  <si>
    <t>police 250 mm</t>
  </si>
  <si>
    <t>19" police s perforací, hloubka 250 mm, včetně dopravy, montáže, instalace, odzkoušení</t>
  </si>
  <si>
    <t>metalické patch cordy 2m</t>
  </si>
  <si>
    <t>metalické patch cordy 0,25m</t>
  </si>
  <si>
    <t>optická vana</t>
  </si>
  <si>
    <t xml:space="preserve">optický kabel </t>
  </si>
  <si>
    <t>Optický kabel vnitřní min. 12 vláken SM 9/125, vyhovující ČSN a ES, kompatibilní s pigtaily v optické vaně, LSOH, natažení dle přiložených plánů, včetně všech lišt, žlabů, roštů, průrazu, práce s montáží související, včetně dopravy, montáže, instalace, odzkoušení.</t>
  </si>
  <si>
    <t>optický patchcord</t>
  </si>
  <si>
    <t>ostatní - práce</t>
  </si>
  <si>
    <t>Závěrečné práce v datových rozvaděčích</t>
  </si>
  <si>
    <t>hod</t>
  </si>
  <si>
    <t>ostatní - úklid</t>
  </si>
  <si>
    <t>Uklidové práce</t>
  </si>
  <si>
    <t>ostatní - dim</t>
  </si>
  <si>
    <t>Strukturovaná kabeláž školy celkem</t>
  </si>
  <si>
    <t>Datový rozvaděč 19" min. 15U, min. 600x490, skleněné dveře, zamykatelný, včetně dopravy, montáže, instalace, odzkoušení.</t>
  </si>
  <si>
    <t>Kabel propojovací RJ45-RJ45, Cat.6, délka min. 2m, včetně dopravy, montáže, instalace, odzkoušení.</t>
  </si>
  <si>
    <t>Kabel propojovací RJ45-RJ45, Cat.6, délka min. 0,25m, včetně dopravy, montáže, instalace, odzkoušení.</t>
  </si>
  <si>
    <t>Optická vana včetně čela pro zakončení min. 12 vláken, včetně pigtailu SC, ochrany sváru, kazety, zapojení a zakončení opt. pigtailu svařováním na vlákno, včetně dopravy, montáže, instalace, odzkoušení.</t>
  </si>
  <si>
    <t>Optický SC-LC patch cord 09/125 min. 1m duplex</t>
  </si>
  <si>
    <t>WiFi AP pro pokrytí WiFi signálem 2,4GHz i 5GHz s plnou podporou norem 802.11a/b/g/n/ac/ax, podpora protokolu IEEE 802.1X, 802.1Q, podpora WPA2, PoE, multi SSID, Centrální správa formou interního virtuálního kontroleru, který je součásti systému AP, podpora mechanismu izolace klientů, propustnost min. 1,2 Gb/s v pásmu 5 GHz (2x2 MIMO) a min. 574 Mb/s v pásmu 2.4 GHz (2x2 MIMO), minimálně 1x 10/100/1000 RJ-45 LAN, držák s možností přichycení na zeď i strop. Cena včetně instalace, konfigurace a dopravy.</t>
  </si>
  <si>
    <t>Firewall typu Next Generation, HTTP/HTTPS Web Filtering, Antivir/Antispam Services, loadballancing, aplikační kontrolu na síťové úrovni, která umožňuje zobrazení využití webových aplikací, Advanced Malware Protection, Ochrana pomocí Intrusion Prevention (IPS) - možnost definování vlastních signatur, licence na min. 5 let provozu, propustnost firewallu min. 10Gbps, NGFW propustnost min. 1 Gbps, Propustnost IPS min. 1,4 Gbps, IPsec VPN min. 6,5 Gbps, NetFlow, bez omezení počtu klientů, minimální počet portů: 1x console port, 1x USB port, 10x GbE port. Cena včetně instalace, implementace a dopravy.</t>
  </si>
  <si>
    <t>Síťový přepínač - typ 3</t>
  </si>
  <si>
    <t>UPS 500VA</t>
  </si>
  <si>
    <t>Záložní zdroj min. 1500VA, Line Interaktivní, porty minimálně 1x IEC 320 C14 a 4x IEC 320 C13, montáž do Racku max. 2U. Cena včetně dopravy, montáže, instalace, odzkoušení.</t>
  </si>
  <si>
    <t>Montáž nového vedení 220 V pro potřeby centrálního datového rozvaděče, dle platné ČSN a ES pro serverovny z nejbližšího el. rozvaděče, délka trasy do 10m, zakončeno zásuvkou 220V poblíž datového rozvaděče, včetně zemnícího vodiče, jištění 16A, revize. Cena včetně dopravy, montáže, instalace, odzkoušení.</t>
  </si>
  <si>
    <t>Montáž nového vedení 220 V pro potřeby nástěnných rozvaděčů, dle platné ČSN a ES pro serverovny z nejbližšího el. rozvaděče, délka trasy do 15m, zakončeno zásuvkou 220V poblíž datového rozvaděče, včetně zemnícího vodiče, jištění 16A, revize. Cena včetně dopravy, montáže, instalace, odzkoušení.</t>
  </si>
  <si>
    <t>Záložní zdroj min. 500VA, Line Interaktivní, porty minimálně 1x IEC 320 C14 a 3x IEC 320 C13,  Cena včetně dopravy, montáže, instalace, odzkoušení.</t>
  </si>
  <si>
    <t>NAS pro montáž do racku 1U, Procesor min. 2 jádra, paměť min. 2GB DDR4, min. 4x pozice pro HDD 3,5", disky vyměnitelné za provozu. Podpora: RAID 0, 1, 5, 10, USB: min. 1x USB 3.0 port, Ethernet: min. 2x 1 GbE.
Cena včetně dopravy, montáže, instalace, odzkoušení.</t>
  </si>
  <si>
    <t>Licence SW pro Zálohování a obnovu, pro zálohování dodávané virtualizační platformy s možností instalace na dodávaný NAS nebo Server, komponenty a funkcionality pro zálohování a replikaci VM, nástroj s integrovaným plánovačem záloh, snadná obnova VM. Součástí dodávky NAS a souvisejících položek bude instalace, konfigurace zálohování 2x VM a dopravy.</t>
  </si>
  <si>
    <t>Virtuální apliance pro Logování a Monitorování - Netflow Collector, software určený ke sběru dat a jejich ukládání v časové ose min. 3. měs. Logování přístupu uživatelů do sítě umožňující dohledání vazeb IP adresa – čas – uživatel, Spolupracující s Identity Managementem, parametry dle specifikace standard konektivity škol.pdf Cena včetně instalace, implementace a dopravy.</t>
  </si>
  <si>
    <t>komplexní antivirový, antimalware, antispyware systém pro koncové body PC/NTB/Tablety- X86/X64/ARM64, monitoring PC, personální firewall, personální IPS, ochrana před neautorizovaným zásahem na stanici, systém pro blokaci exploitů ZD (java, MS Office, PDF ...), kontrola šifr. spojení, ochrana před zapojením stanice do Bootnetu, detekce rootkitů,  vzdálená správa- admin. konzole, podpora Windows 10/11, MacOS, Android, aktualizace na dobu min. 5 let, podpora v českém jazyce.</t>
  </si>
  <si>
    <t>Antivirový systém pro kontrolu hrozeb, aktualizace online, antivir, podpora Windows Server 2022/2025, aktualizace na dobu min. 5 let od stejného výrobce jako antivir pro koncové zařízení.</t>
  </si>
  <si>
    <t>Součástí dodávky budou následující implementační práce: Předimplementační analýza provedení implementace dodávaných zařízení do stávající infrastruktury, Instalace Hypervizoru, vytvoření VM s instalací dodávaného serverového OS, implementace doménového řešení na dodávané verzi serverového OS, konfigurace služeb serveru pro naplnění specifikace - Standard konektivity škol.pdf</t>
  </si>
  <si>
    <t>Rozvodný napájecí panel 19" pro min. 6 zásuvek, vypínač s opt. signalizací, včetně dopravy, montáže, instalace, odzkoušení</t>
  </si>
  <si>
    <t>Drobný instalační materiál</t>
  </si>
  <si>
    <t xml:space="preserve">SFP modul </t>
  </si>
  <si>
    <t>Access point outdoor</t>
  </si>
  <si>
    <t>Venkovní WiFi AP pro pokrytí WiFi signálem 2,4GHz i 5GHz s plnou podporou norem 802.11a/b/g/n/ac/ax, podpora protokolu IEEE 802.1X, 802.1Q, podpora WPA2, PoE, multi SSID, Centrální správa formou interního virtuálního kontroleru, který je součásti systému AP, podpora mechanismu izolace klientů, propustnost min. 1,2 Gb/s v pásmu 5 GHz (2x2 MIMO) a min. 574 Mb/s v pásmu 2.4 GHz (2x2 MIMO), minimálně 1x 10/100/1000 RJ-45 LAN, držák s možností přichycení na zeď. Cena včetně instalace, konfigurace a dopravy.</t>
  </si>
  <si>
    <t>Trvalá licence aktuálního serverového OS kompatibilního se stávajícím systémem školy Microsoft Windows Server s podporou Virtualizačního nosiče a licenci pro min. 2x VM, splňujíci specifické pravidla dle - Standard konektivity škol.pdf, včetně licence pro min. 120 ks zařízení</t>
  </si>
  <si>
    <t>Datový rozvaděč 19" 42U, min. 600x1000, zamykatelný, nožky pod rozvaděč, odnimatelné bočnice, ventilační jednotka min. 2 ventilátory s termostatem do stropu rozvaděče, včetně dopravy, montáže, instalace, odzkoušení.</t>
  </si>
  <si>
    <t>klimatizační jednotka</t>
  </si>
  <si>
    <t>Switch 24G port - min. 24x 10/100/1000BASE-T Port a 4x 1G SFP port, interní AC, Kapacita přepínače min. 56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</si>
  <si>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Dodávka a montáž klimatizace (vnitřní a venkovní jednotka), dostatečná pro provoz serverovny o velikosti cca 12m2, klimatizace je určená pro nepřetržitý provoz, montáž včetně všech rozvodů, odpadu, přivedení 220 V z hl. rozvaděče na patře, délka trasy do 10m, revize, zkoušky.  Cena včetně dopravy, montáže, instalace, odzkoušení.</t>
  </si>
  <si>
    <t>poř.č.</t>
  </si>
  <si>
    <t>Popis</t>
  </si>
  <si>
    <t>Celkem bez DPH</t>
  </si>
  <si>
    <t>Celkem s DPH</t>
  </si>
  <si>
    <t>Strukturovaná kabeláž školy</t>
  </si>
  <si>
    <t xml:space="preserve">Konektivita </t>
  </si>
  <si>
    <t>celkem:</t>
  </si>
  <si>
    <t>Celkové výdaje bez DPH</t>
  </si>
  <si>
    <t>Celkové výdaje s DPH</t>
  </si>
  <si>
    <t>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t>
  </si>
  <si>
    <t>Požadováné řešení musí být v plném souladu s dokumentem„STANDARD KONEKTIVITY ŠKOL“. Dodavatel se zavazuje zpracovat a předat podklady k prokázání splnění Standardu konektivity škol formou záveřečné technické zprávy.</t>
  </si>
  <si>
    <t>Název projektu: Online v celé škole</t>
  </si>
  <si>
    <t>Reg. č. projektu: CZ.10.03.01/00/25_076/0001113</t>
  </si>
  <si>
    <t>Základní škola a Mateřská škola Bohumín - Skřečoň 1.máje 217 okres Karviná, příspěvková organizace</t>
  </si>
  <si>
    <t>Základní škola a Mateřská škola Bohumín - Skřečoň 1.máje 217 okres Karviná, příspěvková organizace - Konektivita</t>
  </si>
  <si>
    <t>Základní škola a Mateřská škola Bohumín - Skřečoň 1.máje 217 okres Karviná, příspěvková organizace - Strukturovaná kabeláž školy</t>
  </si>
  <si>
    <t>Název VZ: Zajištění konektivity pro ZŠ Skřečoň</t>
  </si>
  <si>
    <t>ostatní - dokumentace</t>
  </si>
  <si>
    <t>Předimplementační analýza datových rozvodů a ostatní dokumentace.</t>
  </si>
  <si>
    <t>Základní požadované vlastnosti:
prostředí v Češtině, včetně podpory v českém jazyce, možnost nasazení jako Virtual Appliance nebo HW box.
Integrovaný Service Desk, Integrované napojení na externí SMS bránu.
Možnost nastavení správcovských rolí: - Globální správce; - Administrátor s omezenými právy pouze na vybrané skupiny (vytváření účtů, resety hesel, omezení přístupu apod.) s možnosti jednotlivé práva přidávat či odebírat globálním správcem
Uživatelské rozhraní pro zakládání a rušení uživatelských účtů, skupin zabezpečení, organizačních jednotek
Uživatelské rozhraní pro importování uživatelských účty z Bakalářů, Školy OnLine
Možnost hromadného i jednotlivého resetu hesla s možností odeslání hesla přes SMS bránu, nebo vytvoření tiskové sestavy pro tisk hesel a následné odstřižení pro předání jednotlivým uživatelům
Možnost editace uživatelské e-mailové adresy
Integrovaná podpora umělé inteligence pro zefektivnění práce s Service Desk požadavky
Možnost vytvářet hostovské účty pro návštěvy školy s časovým omezením a omezeným přístupem pouze do internetu. Možnost generování hesla a odesláním formou SMS včetně informace o délce platnosti účtu.
Uživatelská editace vyučovacích hodin a přestávek (z důvodu blokací internetu pouze na jednu vyučovací hodinu)
Možnost zablokovat přístup k internetu přes účet správce pro danou skupinu s možností rychlého výběru na jak dlouho (min. 1 vyučovací hodina – právě probíhající, 1 den – do konce kalendářního dne, trvale, výběr období od-do)
Možnost omezovat přístup na webové stránky s nevhodným obsahem dle definovaných kategorií po skupinách.
Funkce Logování administrátorských a bezpečnostních událostí v souladu s požadavky NIS2
Možnost Exportu dat do PDF/XLS (generování sestav uživatelů pomocí skupin a uživatelských účtů, vlastní reporting dle potřeb školy. 
Cena včetně instalace, konfigurace a dopravy.</t>
  </si>
  <si>
    <t>Umístění do Racku, velikost min. 1U, serverový CPU min. 16 jader a min. 25000 bodu dle www.cpubenchmark.net v době podání nabídky, paměť min. 64GB DDR5, složení disků minimálně 2x 2,5" SSD SATA min. 960 GB s certifikací pro servery a 4x 2,5" HDD min. 1,2TB SAS 10k rpm 12G, řadič s RAID 5 a s min. 4GB a baterií zálohovanou cache, složení Lan portu min. 4x 1GE, možnost vzdáleného ovládání na HW úrovni, redundantní zdroj min. 800W.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</si>
</sst>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25" x14ac:knownFonts="1">
    <font>
      <sz val="10"/>
      <color rgb="FF000000"/>
      <name val="Arial"/>
      <scheme val="minor"/>
    </font>
    <font>
      <sz val="9"/>
      <color theme="1"/>
      <name val="Calibri"/>
      <family val="2"/>
      <charset val="238"/>
    </font>
    <font>
      <b/>
      <sz val="12"/>
      <color rgb="FF70AD47"/>
      <name val="Calibri"/>
      <family val="2"/>
      <charset val="238"/>
    </font>
    <font>
      <sz val="10"/>
      <name val="Arial"/>
      <family val="2"/>
      <charset val="238"/>
    </font>
    <font>
      <sz val="9"/>
      <color rgb="FFFF0000"/>
      <name val="Calibri"/>
      <family val="2"/>
      <charset val="238"/>
    </font>
    <font>
      <b/>
      <sz val="10"/>
      <color rgb="FFFFFFFF"/>
      <name val="Calibri"/>
      <family val="2"/>
      <charset val="238"/>
    </font>
    <font>
      <b/>
      <sz val="10"/>
      <color theme="1"/>
      <name val="Calibri"/>
      <family val="2"/>
      <charset val="238"/>
    </font>
    <font>
      <b/>
      <sz val="9"/>
      <color theme="1"/>
      <name val="Calibri"/>
      <family val="2"/>
      <charset val="238"/>
    </font>
    <font>
      <b/>
      <sz val="10"/>
      <color rgb="FFFF0000"/>
      <name val="Arial"/>
      <family val="2"/>
      <charset val="238"/>
    </font>
    <font>
      <sz val="10"/>
      <color theme="1"/>
      <name val="Calibri"/>
      <family val="2"/>
      <charset val="238"/>
    </font>
    <font>
      <b/>
      <sz val="12"/>
      <color theme="1"/>
      <name val="Calibri"/>
      <family val="2"/>
      <charset val="238"/>
    </font>
    <font>
      <sz val="11"/>
      <color theme="1"/>
      <name val="Calibri"/>
      <family val="2"/>
      <charset val="238"/>
    </font>
    <font>
      <sz val="10"/>
      <color rgb="FFFF0000"/>
      <name val="Calibri"/>
      <family val="2"/>
      <charset val="238"/>
    </font>
    <font>
      <sz val="10"/>
      <color theme="1"/>
      <name val="Arial"/>
      <family val="2"/>
      <charset val="238"/>
    </font>
    <font>
      <sz val="8"/>
      <name val="Arial"/>
      <family val="2"/>
      <charset val="238"/>
      <scheme val="minor"/>
    </font>
    <font>
      <sz val="9"/>
      <color theme="1"/>
      <name val="Calibri"/>
      <family val="2"/>
      <charset val="238"/>
    </font>
    <font>
      <sz val="9"/>
      <name val="Calibri"/>
      <family val="2"/>
      <charset val="238"/>
    </font>
    <font>
      <sz val="12"/>
      <name val="Arial"/>
      <family val="2"/>
      <charset val="238"/>
    </font>
    <font>
      <sz val="10"/>
      <color rgb="FF000000"/>
      <name val="Arial"/>
      <family val="2"/>
      <charset val="238"/>
      <scheme val="minor"/>
    </font>
    <font>
      <sz val="9"/>
      <color theme="1"/>
      <name val="Calibri"/>
      <family val="2"/>
      <charset val="238"/>
    </font>
    <font>
      <sz val="11"/>
      <color indexed="8"/>
      <name val="Calibri"/>
      <family val="2"/>
      <charset val="238"/>
    </font>
    <font>
      <b/>
      <sz val="18"/>
      <color theme="1"/>
      <name val="Calibri"/>
      <family val="2"/>
      <charset val="238"/>
    </font>
    <font>
      <b/>
      <sz val="11"/>
      <color indexed="8"/>
      <name val="Calibri"/>
      <family val="2"/>
      <charset val="238"/>
    </font>
    <font>
      <b/>
      <sz val="14"/>
      <name val="Calibri"/>
      <family val="2"/>
      <charset val="238"/>
    </font>
    <font>
      <b/>
      <sz val="11"/>
      <color rgb="FFFF0000"/>
      <name val="Calibri"/>
      <family val="2"/>
      <charset val="238"/>
    </font>
  </fonts>
  <fills count="16">
    <fill>
      <patternFill patternType="none"/>
    </fill>
    <fill>
      <patternFill patternType="gray125"/>
    </fill>
    <fill>
      <patternFill patternType="solid">
        <fgColor rgb="FF333F4F"/>
        <bgColor rgb="FF333F4F"/>
      </patternFill>
    </fill>
    <fill>
      <patternFill patternType="solid">
        <fgColor rgb="FFF2F2F2"/>
        <bgColor rgb="FFF2F2F2"/>
      </patternFill>
    </fill>
    <fill>
      <patternFill patternType="solid">
        <fgColor theme="9"/>
        <bgColor theme="9"/>
      </patternFill>
    </fill>
    <fill>
      <patternFill patternType="solid">
        <fgColor rgb="FFD8D8D8"/>
        <bgColor rgb="FFD8D8D8"/>
      </patternFill>
    </fill>
    <fill>
      <patternFill patternType="solid">
        <fgColor rgb="FFFFFF00"/>
        <bgColor rgb="FFFFFF00"/>
      </patternFill>
    </fill>
    <fill>
      <patternFill patternType="solid">
        <fgColor rgb="FFBDD6EE"/>
        <bgColor rgb="FFBDD6EE"/>
      </patternFill>
    </fill>
    <fill>
      <patternFill patternType="solid">
        <fgColor indexed="43"/>
        <bgColor indexed="47"/>
      </patternFill>
    </fill>
    <fill>
      <patternFill patternType="solid">
        <fgColor indexed="22"/>
        <bgColor indexed="31"/>
      </patternFill>
    </fill>
    <fill>
      <patternFill patternType="solid">
        <fgColor theme="9" tint="0.39997558519241921"/>
        <bgColor indexed="64"/>
      </patternFill>
    </fill>
    <fill>
      <patternFill patternType="solid">
        <fgColor theme="9" tint="0.39997558519241921"/>
        <bgColor indexed="31"/>
      </patternFill>
    </fill>
    <fill>
      <patternFill patternType="solid">
        <fgColor theme="5"/>
        <bgColor indexed="64"/>
      </patternFill>
    </fill>
    <fill>
      <patternFill patternType="solid">
        <fgColor theme="5" tint="0.39997558519241921"/>
        <bgColor rgb="FF333F4F"/>
      </patternFill>
    </fill>
    <fill>
      <patternFill patternType="solid">
        <fgColor theme="0"/>
        <bgColor rgb="FF333F4F"/>
      </patternFill>
    </fill>
    <fill>
      <patternFill patternType="solid">
        <fgColor theme="0"/>
        <bgColor rgb="FFF2F2F2"/>
      </patternFill>
    </fill>
  </fills>
  <borders count="4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right/>
      <top/>
      <bottom/>
      <diagonal/>
    </border>
    <border>
      <left/>
      <right/>
      <top/>
      <bottom/>
      <diagonal/>
    </border>
    <border>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18" fillId="0" borderId="18"/>
    <xf numFmtId="0" fontId="18" fillId="0" borderId="18"/>
    <xf numFmtId="0" fontId="20" fillId="0" borderId="18"/>
  </cellStyleXfs>
  <cellXfs count="89">
    <xf numFmtId="0" fontId="0" fillId="0" borderId="0" xfId="0"/>
    <xf numFmtId="3" fontId="5" fillId="4" borderId="10" xfId="0" applyNumberFormat="1" applyFont="1" applyFill="1" applyBorder="1" applyAlignment="1">
      <alignment horizontal="center" vertical="center" wrapText="1"/>
    </xf>
    <xf numFmtId="3" fontId="5" fillId="4" borderId="10" xfId="0" applyNumberFormat="1" applyFont="1" applyFill="1" applyBorder="1" applyAlignment="1">
      <alignment vertical="center" wrapText="1"/>
    </xf>
    <xf numFmtId="3" fontId="5" fillId="4" borderId="11" xfId="0" applyNumberFormat="1" applyFont="1" applyFill="1" applyBorder="1" applyAlignment="1">
      <alignment horizontal="center" vertical="center" wrapText="1"/>
    </xf>
    <xf numFmtId="3" fontId="5" fillId="4" borderId="12" xfId="0" applyNumberFormat="1" applyFont="1" applyFill="1" applyBorder="1" applyAlignment="1">
      <alignment horizontal="center" vertical="center" wrapText="1"/>
    </xf>
    <xf numFmtId="0" fontId="1" fillId="0" borderId="13" xfId="0" applyFont="1" applyBorder="1" applyAlignment="1">
      <alignment horizontal="center" vertical="center"/>
    </xf>
    <xf numFmtId="0" fontId="1" fillId="0" borderId="13" xfId="0" applyFont="1" applyBorder="1" applyAlignment="1">
      <alignment horizontal="left" vertical="center" wrapText="1"/>
    </xf>
    <xf numFmtId="0" fontId="1" fillId="0" borderId="10" xfId="0" applyFont="1" applyBorder="1" applyAlignment="1">
      <alignment horizontal="center" vertical="center"/>
    </xf>
    <xf numFmtId="2" fontId="1" fillId="6" borderId="10" xfId="0" applyNumberFormat="1" applyFont="1" applyFill="1" applyBorder="1" applyAlignment="1">
      <alignment horizontal="center" vertical="center"/>
    </xf>
    <xf numFmtId="2" fontId="1" fillId="0" borderId="10" xfId="0" applyNumberFormat="1" applyFont="1" applyBorder="1" applyAlignment="1">
      <alignment horizontal="center" vertical="center" wrapText="1"/>
    </xf>
    <xf numFmtId="2" fontId="7" fillId="0" borderId="14" xfId="0" applyNumberFormat="1" applyFont="1" applyBorder="1" applyAlignment="1">
      <alignment horizontal="center" vertical="center" wrapText="1"/>
    </xf>
    <xf numFmtId="0" fontId="6" fillId="6" borderId="10" xfId="0" applyFont="1" applyFill="1" applyBorder="1" applyAlignment="1">
      <alignment vertical="center" wrapText="1"/>
    </xf>
    <xf numFmtId="0" fontId="8" fillId="0" borderId="0" xfId="0" applyFont="1"/>
    <xf numFmtId="0" fontId="9" fillId="5" borderId="10" xfId="0" applyFont="1" applyFill="1" applyBorder="1"/>
    <xf numFmtId="0" fontId="1" fillId="0" borderId="13" xfId="0" applyFont="1" applyBorder="1" applyAlignment="1">
      <alignment horizontal="center" vertical="center" wrapText="1"/>
    </xf>
    <xf numFmtId="0" fontId="9" fillId="5" borderId="10" xfId="0" applyFont="1" applyFill="1" applyBorder="1" applyAlignment="1">
      <alignment wrapText="1"/>
    </xf>
    <xf numFmtId="0" fontId="1" fillId="0" borderId="10" xfId="0" applyFont="1" applyBorder="1" applyAlignment="1">
      <alignment horizontal="center" vertical="center" wrapText="1"/>
    </xf>
    <xf numFmtId="0" fontId="9" fillId="6" borderId="10" xfId="0" applyFont="1" applyFill="1" applyBorder="1" applyAlignment="1">
      <alignment vertical="center" wrapText="1"/>
    </xf>
    <xf numFmtId="0" fontId="1" fillId="0" borderId="15" xfId="0" applyFont="1" applyBorder="1" applyAlignment="1">
      <alignment horizontal="center" vertical="center" wrapText="1"/>
    </xf>
    <xf numFmtId="0" fontId="10" fillId="7" borderId="10" xfId="0" applyFont="1" applyFill="1" applyBorder="1"/>
    <xf numFmtId="0" fontId="10" fillId="7" borderId="10" xfId="0" applyFont="1" applyFill="1" applyBorder="1" applyAlignment="1">
      <alignment horizontal="center" vertical="center" wrapText="1"/>
    </xf>
    <xf numFmtId="0" fontId="10" fillId="7" borderId="10" xfId="0" applyFont="1" applyFill="1" applyBorder="1" applyAlignment="1">
      <alignment horizontal="center"/>
    </xf>
    <xf numFmtId="2" fontId="10" fillId="7" borderId="10" xfId="0" applyNumberFormat="1" applyFont="1" applyFill="1" applyBorder="1" applyAlignment="1">
      <alignment horizontal="center"/>
    </xf>
    <xf numFmtId="0" fontId="10" fillId="7" borderId="16" xfId="0" applyFont="1" applyFill="1" applyBorder="1"/>
    <xf numFmtId="0" fontId="1" fillId="0" borderId="0" xfId="0" applyFont="1"/>
    <xf numFmtId="0" fontId="1" fillId="0" borderId="0" xfId="0" applyFont="1" applyAlignment="1">
      <alignment horizontal="center"/>
    </xf>
    <xf numFmtId="0" fontId="1" fillId="0" borderId="10" xfId="0" applyFont="1" applyBorder="1" applyAlignment="1">
      <alignment horizontal="left" vertical="center" wrapText="1"/>
    </xf>
    <xf numFmtId="2" fontId="7" fillId="0" borderId="10" xfId="0" applyNumberFormat="1" applyFont="1" applyBorder="1" applyAlignment="1">
      <alignment horizontal="center" vertical="center" wrapText="1"/>
    </xf>
    <xf numFmtId="0" fontId="1" fillId="0" borderId="19" xfId="0" applyFont="1" applyBorder="1" applyAlignment="1">
      <alignment horizontal="left" vertical="center" wrapText="1"/>
    </xf>
    <xf numFmtId="0" fontId="13" fillId="0" borderId="0" xfId="0" applyFont="1" applyAlignment="1">
      <alignment wrapText="1"/>
    </xf>
    <xf numFmtId="0" fontId="15" fillId="0" borderId="13" xfId="0" applyFont="1" applyBorder="1" applyAlignment="1">
      <alignment horizontal="left" vertical="center" wrapText="1"/>
    </xf>
    <xf numFmtId="0" fontId="15" fillId="0" borderId="10" xfId="0" applyFont="1" applyBorder="1" applyAlignment="1">
      <alignment horizontal="center" vertical="center"/>
    </xf>
    <xf numFmtId="0" fontId="16" fillId="0" borderId="10" xfId="0" applyFont="1" applyBorder="1" applyAlignment="1">
      <alignment horizontal="center" vertical="center"/>
    </xf>
    <xf numFmtId="0" fontId="9" fillId="5" borderId="16" xfId="0" applyFont="1" applyFill="1" applyBorder="1"/>
    <xf numFmtId="49" fontId="19" fillId="0" borderId="14" xfId="1" applyNumberFormat="1" applyFont="1" applyBorder="1" applyAlignment="1">
      <alignment horizontal="left" vertical="center" wrapText="1"/>
    </xf>
    <xf numFmtId="0" fontId="18" fillId="0" borderId="18" xfId="2"/>
    <xf numFmtId="0" fontId="20" fillId="9" borderId="25" xfId="3" applyFill="1" applyBorder="1" applyAlignment="1">
      <alignment horizontal="center" vertical="center"/>
    </xf>
    <xf numFmtId="164" fontId="20" fillId="9" borderId="26" xfId="3" applyNumberFormat="1" applyFill="1" applyBorder="1" applyAlignment="1">
      <alignment horizontal="center" vertical="center"/>
    </xf>
    <xf numFmtId="164" fontId="20" fillId="9" borderId="27" xfId="3" applyNumberFormat="1" applyFill="1" applyBorder="1" applyAlignment="1">
      <alignment horizontal="center" vertical="center"/>
    </xf>
    <xf numFmtId="0" fontId="20" fillId="0" borderId="28" xfId="3" applyBorder="1" applyAlignment="1">
      <alignment horizontal="center" vertical="center"/>
    </xf>
    <xf numFmtId="0" fontId="20" fillId="0" borderId="28" xfId="3" applyBorder="1"/>
    <xf numFmtId="164" fontId="20" fillId="0" borderId="25" xfId="3" applyNumberFormat="1" applyBorder="1"/>
    <xf numFmtId="0" fontId="20" fillId="10" borderId="28" xfId="3" applyFill="1" applyBorder="1" applyAlignment="1">
      <alignment horizontal="center" vertical="center"/>
    </xf>
    <xf numFmtId="0" fontId="20" fillId="10" borderId="28" xfId="3" applyFill="1" applyBorder="1"/>
    <xf numFmtId="164" fontId="20" fillId="11" borderId="25" xfId="3" applyNumberFormat="1" applyFill="1" applyBorder="1"/>
    <xf numFmtId="164" fontId="22" fillId="11" borderId="25" xfId="3" applyNumberFormat="1" applyFont="1" applyFill="1" applyBorder="1"/>
    <xf numFmtId="0" fontId="18" fillId="12" borderId="25" xfId="2" applyFill="1" applyBorder="1"/>
    <xf numFmtId="164" fontId="18" fillId="10" borderId="25" xfId="2" applyNumberFormat="1" applyFill="1" applyBorder="1"/>
    <xf numFmtId="0" fontId="21" fillId="8" borderId="22" xfId="3" applyFont="1" applyFill="1" applyBorder="1" applyAlignment="1">
      <alignment horizontal="center" vertical="center" wrapText="1"/>
    </xf>
    <xf numFmtId="0" fontId="21" fillId="8" borderId="23" xfId="3" applyFont="1" applyFill="1" applyBorder="1" applyAlignment="1">
      <alignment horizontal="center" vertical="center" wrapText="1"/>
    </xf>
    <xf numFmtId="0" fontId="21" fillId="8" borderId="24" xfId="3" applyFont="1" applyFill="1" applyBorder="1" applyAlignment="1">
      <alignment horizontal="center" vertical="center" wrapText="1"/>
    </xf>
    <xf numFmtId="0" fontId="23" fillId="13" borderId="18" xfId="0" applyFont="1" applyFill="1" applyBorder="1" applyAlignment="1">
      <alignment horizontal="center" vertical="center" wrapText="1"/>
    </xf>
    <xf numFmtId="0" fontId="11" fillId="0" borderId="0" xfId="0" applyFont="1" applyAlignment="1">
      <alignment horizontal="center" vertical="center" wrapText="1"/>
    </xf>
    <xf numFmtId="0" fontId="0" fillId="0" borderId="0" xfId="0"/>
    <xf numFmtId="0" fontId="2" fillId="2" borderId="1" xfId="0" applyFont="1" applyFill="1" applyBorder="1" applyAlignment="1">
      <alignment horizontal="center" vertical="center" wrapText="1"/>
    </xf>
    <xf numFmtId="0" fontId="17" fillId="0" borderId="2" xfId="0" applyFont="1" applyBorder="1"/>
    <xf numFmtId="0" fontId="17" fillId="0" borderId="3" xfId="0" applyFont="1" applyBorder="1"/>
    <xf numFmtId="0" fontId="17" fillId="0" borderId="4" xfId="0" applyFont="1" applyBorder="1"/>
    <xf numFmtId="0" fontId="17" fillId="0" borderId="5" xfId="0" applyFont="1" applyBorder="1"/>
    <xf numFmtId="0" fontId="17" fillId="0" borderId="6" xfId="0" applyFont="1" applyBorder="1"/>
    <xf numFmtId="0" fontId="12" fillId="3" borderId="7" xfId="0" applyFont="1" applyFill="1" applyBorder="1" applyAlignment="1">
      <alignment horizontal="center" vertical="center" wrapText="1"/>
    </xf>
    <xf numFmtId="0" fontId="3" fillId="0" borderId="8" xfId="0" applyFont="1" applyBorder="1"/>
    <xf numFmtId="0" fontId="3" fillId="0" borderId="9" xfId="0" applyFont="1" applyBorder="1"/>
    <xf numFmtId="0" fontId="10" fillId="7" borderId="20" xfId="0" applyFont="1" applyFill="1" applyBorder="1" applyAlignment="1">
      <alignment horizontal="center" vertical="center" wrapText="1"/>
    </xf>
    <xf numFmtId="0" fontId="3" fillId="0" borderId="21" xfId="0" applyFont="1" applyBorder="1"/>
    <xf numFmtId="0" fontId="1" fillId="6" borderId="17" xfId="0" applyFont="1" applyFill="1" applyBorder="1" applyAlignment="1">
      <alignment horizontal="center" vertical="center" wrapText="1"/>
    </xf>
    <xf numFmtId="0" fontId="3" fillId="0" borderId="18" xfId="0" applyFont="1" applyBorder="1"/>
    <xf numFmtId="0" fontId="1" fillId="0" borderId="0" xfId="0" applyFont="1" applyAlignment="1">
      <alignment horizontal="left" vertical="center" wrapText="1"/>
    </xf>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6" xfId="0" applyFont="1" applyBorder="1"/>
    <xf numFmtId="0" fontId="4" fillId="3" borderId="7" xfId="0" applyFont="1" applyFill="1" applyBorder="1" applyAlignment="1">
      <alignment horizontal="center" vertical="center" wrapText="1"/>
    </xf>
    <xf numFmtId="0" fontId="1" fillId="6" borderId="17" xfId="0" applyFont="1" applyFill="1" applyBorder="1" applyAlignment="1">
      <alignment horizontal="center"/>
    </xf>
    <xf numFmtId="0" fontId="24" fillId="15" borderId="29" xfId="0" applyFont="1" applyFill="1" applyBorder="1" applyAlignment="1">
      <alignment horizontal="center" vertical="center" wrapText="1"/>
    </xf>
    <xf numFmtId="0" fontId="24" fillId="15" borderId="30" xfId="0" applyFont="1" applyFill="1" applyBorder="1" applyAlignment="1">
      <alignment horizontal="center" vertical="center" wrapText="1"/>
    </xf>
    <xf numFmtId="0" fontId="24" fillId="15" borderId="31" xfId="0" applyFont="1" applyFill="1" applyBorder="1" applyAlignment="1">
      <alignment horizontal="center" vertical="center" wrapText="1"/>
    </xf>
    <xf numFmtId="0" fontId="23" fillId="14" borderId="29" xfId="0" applyFont="1" applyFill="1" applyBorder="1" applyAlignment="1">
      <alignment horizontal="center" vertical="center" wrapText="1"/>
    </xf>
    <xf numFmtId="0" fontId="23" fillId="14" borderId="30" xfId="0" applyFont="1" applyFill="1" applyBorder="1" applyAlignment="1">
      <alignment horizontal="center" vertical="center" wrapText="1"/>
    </xf>
    <xf numFmtId="0" fontId="23" fillId="14" borderId="31" xfId="0" applyFont="1" applyFill="1" applyBorder="1" applyAlignment="1">
      <alignment horizontal="center" vertical="center" wrapText="1"/>
    </xf>
    <xf numFmtId="0" fontId="23" fillId="13" borderId="32" xfId="0" applyFont="1" applyFill="1" applyBorder="1" applyAlignment="1">
      <alignment horizontal="center" vertical="center" wrapText="1"/>
    </xf>
    <xf numFmtId="0" fontId="23" fillId="13" borderId="33" xfId="0" applyFont="1" applyFill="1" applyBorder="1" applyAlignment="1">
      <alignment horizontal="center" vertical="center" wrapText="1"/>
    </xf>
    <xf numFmtId="0" fontId="23" fillId="13" borderId="34" xfId="0" applyFont="1" applyFill="1" applyBorder="1" applyAlignment="1">
      <alignment horizontal="center" vertical="center" wrapText="1"/>
    </xf>
    <xf numFmtId="0" fontId="23" fillId="13" borderId="35" xfId="0" applyFont="1" applyFill="1" applyBorder="1" applyAlignment="1">
      <alignment horizontal="center" vertical="center" wrapText="1"/>
    </xf>
    <xf numFmtId="0" fontId="23" fillId="13" borderId="36" xfId="0" applyFont="1" applyFill="1" applyBorder="1" applyAlignment="1">
      <alignment horizontal="center" vertical="center" wrapText="1"/>
    </xf>
    <xf numFmtId="0" fontId="23" fillId="13" borderId="37" xfId="0" applyFont="1" applyFill="1" applyBorder="1" applyAlignment="1">
      <alignment horizontal="center" vertical="center" wrapText="1"/>
    </xf>
    <xf numFmtId="0" fontId="23" fillId="13" borderId="38" xfId="0" applyFont="1" applyFill="1" applyBorder="1" applyAlignment="1">
      <alignment horizontal="center" vertical="center" wrapText="1"/>
    </xf>
    <xf numFmtId="0" fontId="23" fillId="13" borderId="39" xfId="0" applyFont="1" applyFill="1" applyBorder="1" applyAlignment="1">
      <alignment horizontal="center" vertical="center" wrapText="1"/>
    </xf>
  </cellXfs>
  <cellStyles count="4">
    <cellStyle name="Excel Built-in Normal" xfId="3" xr:uid="{3ECAA688-E6E5-4ECB-9BC6-93531702C26A}"/>
    <cellStyle name="Normální" xfId="0" builtinId="0"/>
    <cellStyle name="Normální 2" xfId="2" xr:uid="{C1174B3C-CD41-4A56-B0E2-3CD17B8F70D5}"/>
    <cellStyle name="Normální 3" xfId="1" xr:uid="{C929CC7B-7D54-47BF-84E5-24C3494FAAC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24FDA9-CB2A-470E-BA82-FA7EBDF52AC6}">
  <dimension ref="A1:I18"/>
  <sheetViews>
    <sheetView workbookViewId="0">
      <selection activeCell="A5" sqref="A5:I5"/>
    </sheetView>
  </sheetViews>
  <sheetFormatPr defaultColWidth="8.88671875" defaultRowHeight="13.2" x14ac:dyDescent="0.25"/>
  <cols>
    <col min="1" max="1" width="24.88671875" style="35" customWidth="1"/>
    <col min="2" max="2" width="43.88671875" style="35" customWidth="1"/>
    <col min="3" max="3" width="24.5546875" style="35" customWidth="1"/>
    <col min="4" max="4" width="40.88671875" style="35" customWidth="1"/>
    <col min="5" max="16384" width="8.88671875" style="35"/>
  </cols>
  <sheetData>
    <row r="1" spans="1:9" ht="30.6" customHeight="1" x14ac:dyDescent="0.25">
      <c r="A1" s="81" t="s">
        <v>109</v>
      </c>
      <c r="B1" s="82"/>
      <c r="C1" s="82"/>
      <c r="D1" s="82"/>
      <c r="E1" s="82"/>
      <c r="F1" s="82"/>
      <c r="G1" s="82"/>
      <c r="H1" s="82"/>
      <c r="I1" s="83"/>
    </row>
    <row r="2" spans="1:9" ht="18" x14ac:dyDescent="0.25">
      <c r="A2" s="84" t="s">
        <v>104</v>
      </c>
      <c r="B2" s="51"/>
      <c r="C2" s="51"/>
      <c r="D2" s="51"/>
      <c r="E2" s="51"/>
      <c r="F2" s="51"/>
      <c r="G2" s="51"/>
      <c r="H2" s="51"/>
      <c r="I2" s="85"/>
    </row>
    <row r="3" spans="1:9" ht="18" x14ac:dyDescent="0.25">
      <c r="A3" s="86" t="s">
        <v>105</v>
      </c>
      <c r="B3" s="87"/>
      <c r="C3" s="87"/>
      <c r="D3" s="87"/>
      <c r="E3" s="87"/>
      <c r="F3" s="87"/>
      <c r="G3" s="87"/>
      <c r="H3" s="87"/>
      <c r="I3" s="88"/>
    </row>
    <row r="4" spans="1:9" ht="90.6" customHeight="1" x14ac:dyDescent="0.25">
      <c r="A4" s="78" t="s">
        <v>102</v>
      </c>
      <c r="B4" s="79"/>
      <c r="C4" s="79"/>
      <c r="D4" s="79"/>
      <c r="E4" s="79"/>
      <c r="F4" s="79"/>
      <c r="G4" s="79"/>
      <c r="H4" s="79"/>
      <c r="I4" s="80"/>
    </row>
    <row r="5" spans="1:9" ht="51" customHeight="1" x14ac:dyDescent="0.25">
      <c r="A5" s="75" t="s">
        <v>103</v>
      </c>
      <c r="B5" s="76"/>
      <c r="C5" s="76"/>
      <c r="D5" s="76"/>
      <c r="E5" s="76"/>
      <c r="F5" s="76"/>
      <c r="G5" s="76"/>
      <c r="H5" s="76"/>
      <c r="I5" s="77"/>
    </row>
    <row r="6" spans="1:9" ht="13.8" thickBot="1" x14ac:dyDescent="0.3"/>
    <row r="7" spans="1:9" ht="51" customHeight="1" thickBot="1" x14ac:dyDescent="0.3">
      <c r="A7" s="48" t="s">
        <v>106</v>
      </c>
      <c r="B7" s="49"/>
      <c r="C7" s="49"/>
      <c r="D7" s="50"/>
    </row>
    <row r="8" spans="1:9" ht="14.4" x14ac:dyDescent="0.25">
      <c r="A8" s="36" t="s">
        <v>93</v>
      </c>
      <c r="B8" s="36" t="s">
        <v>94</v>
      </c>
      <c r="C8" s="37" t="s">
        <v>95</v>
      </c>
      <c r="D8" s="38" t="s">
        <v>96</v>
      </c>
    </row>
    <row r="9" spans="1:9" ht="14.4" x14ac:dyDescent="0.3">
      <c r="A9" s="39">
        <v>1</v>
      </c>
      <c r="B9" s="40" t="s">
        <v>97</v>
      </c>
      <c r="C9" s="41">
        <f>'Strukturovaná kabeláž školy'!F26</f>
        <v>0</v>
      </c>
      <c r="D9" s="41">
        <f>C9*1.21</f>
        <v>0</v>
      </c>
    </row>
    <row r="10" spans="1:9" ht="14.4" x14ac:dyDescent="0.3">
      <c r="A10" s="39">
        <v>2</v>
      </c>
      <c r="B10" s="40" t="s">
        <v>98</v>
      </c>
      <c r="C10" s="41">
        <f>KONEKTIVITA!F25</f>
        <v>0</v>
      </c>
      <c r="D10" s="41">
        <f>C10*1.21</f>
        <v>0</v>
      </c>
    </row>
    <row r="11" spans="1:9" ht="14.4" x14ac:dyDescent="0.3">
      <c r="A11" s="42"/>
      <c r="B11" s="43" t="s">
        <v>99</v>
      </c>
      <c r="C11" s="44">
        <f>SUM(C9:C10)</f>
        <v>0</v>
      </c>
      <c r="D11" s="45">
        <f>SUM(D9:D10)</f>
        <v>0</v>
      </c>
    </row>
    <row r="17" spans="1:2" x14ac:dyDescent="0.25">
      <c r="A17" s="46" t="s">
        <v>100</v>
      </c>
      <c r="B17" s="47">
        <f>C11</f>
        <v>0</v>
      </c>
    </row>
    <row r="18" spans="1:2" x14ac:dyDescent="0.25">
      <c r="A18" s="46" t="s">
        <v>101</v>
      </c>
      <c r="B18" s="47">
        <f>D11</f>
        <v>0</v>
      </c>
    </row>
  </sheetData>
  <mergeCells count="6">
    <mergeCell ref="A7:D7"/>
    <mergeCell ref="A1:I1"/>
    <mergeCell ref="A2:I2"/>
    <mergeCell ref="A3:I3"/>
    <mergeCell ref="A4:I4"/>
    <mergeCell ref="A5:I5"/>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002"/>
  <sheetViews>
    <sheetView tabSelected="1" topLeftCell="A13" zoomScale="120" zoomScaleNormal="120" workbookViewId="0">
      <selection activeCell="E25" sqref="E25"/>
    </sheetView>
  </sheetViews>
  <sheetFormatPr defaultColWidth="12.5546875" defaultRowHeight="15" customHeight="1" x14ac:dyDescent="0.25"/>
  <cols>
    <col min="1" max="1" width="18" customWidth="1"/>
    <col min="2" max="2" width="74.5546875" customWidth="1"/>
    <col min="3" max="3" width="6.44140625" customWidth="1"/>
    <col min="4" max="4" width="6.5546875" customWidth="1"/>
    <col min="5" max="5" width="10.6640625" customWidth="1"/>
    <col min="6" max="6" width="16.88671875" customWidth="1"/>
    <col min="7" max="7" width="11.44140625" customWidth="1"/>
    <col min="8" max="8" width="12.6640625" customWidth="1"/>
    <col min="9" max="25" width="9.5546875" customWidth="1"/>
  </cols>
  <sheetData>
    <row r="1" spans="1:8" ht="59.25" customHeight="1" x14ac:dyDescent="0.25">
      <c r="A1" s="52" t="s">
        <v>0</v>
      </c>
      <c r="B1" s="53"/>
      <c r="C1" s="53"/>
      <c r="D1" s="53"/>
      <c r="E1" s="53"/>
      <c r="F1" s="53"/>
      <c r="G1" s="53"/>
      <c r="H1" s="53"/>
    </row>
    <row r="2" spans="1:8" ht="12.75" customHeight="1" x14ac:dyDescent="0.25">
      <c r="A2" s="54" t="s">
        <v>108</v>
      </c>
      <c r="B2" s="55"/>
      <c r="C2" s="55"/>
      <c r="D2" s="55"/>
      <c r="E2" s="55"/>
      <c r="F2" s="55"/>
      <c r="G2" s="55"/>
      <c r="H2" s="56"/>
    </row>
    <row r="3" spans="1:8" ht="12.75" customHeight="1" x14ac:dyDescent="0.25">
      <c r="A3" s="57"/>
      <c r="B3" s="58"/>
      <c r="C3" s="58"/>
      <c r="D3" s="58"/>
      <c r="E3" s="58"/>
      <c r="F3" s="58"/>
      <c r="G3" s="58"/>
      <c r="H3" s="59"/>
    </row>
    <row r="4" spans="1:8" ht="15" customHeight="1" x14ac:dyDescent="0.25">
      <c r="A4" s="60"/>
      <c r="B4" s="61"/>
      <c r="C4" s="61"/>
      <c r="D4" s="61"/>
      <c r="E4" s="61"/>
      <c r="F4" s="61"/>
      <c r="G4" s="61"/>
      <c r="H4" s="62"/>
    </row>
    <row r="5" spans="1:8" ht="12.75" customHeight="1" x14ac:dyDescent="0.25">
      <c r="A5" s="1" t="s">
        <v>2</v>
      </c>
      <c r="B5" s="2" t="s">
        <v>3</v>
      </c>
      <c r="C5" s="3" t="s">
        <v>4</v>
      </c>
      <c r="D5" s="1" t="s">
        <v>5</v>
      </c>
      <c r="E5" s="1" t="s">
        <v>6</v>
      </c>
      <c r="F5" s="1" t="s">
        <v>7</v>
      </c>
      <c r="G5" s="1" t="s">
        <v>8</v>
      </c>
      <c r="H5" s="1" t="s">
        <v>9</v>
      </c>
    </row>
    <row r="6" spans="1:8" ht="36" x14ac:dyDescent="0.25">
      <c r="A6" s="26" t="s">
        <v>35</v>
      </c>
      <c r="B6" s="26" t="s">
        <v>89</v>
      </c>
      <c r="C6" s="7" t="s">
        <v>12</v>
      </c>
      <c r="D6" s="7">
        <v>1</v>
      </c>
      <c r="E6" s="8"/>
      <c r="F6" s="9">
        <f t="shared" ref="F6:F25" si="0">ABS(D6*E6)</f>
        <v>0</v>
      </c>
      <c r="G6" s="9">
        <f t="shared" ref="G6:G26" si="1">ABS(H6-F6)</f>
        <v>0</v>
      </c>
      <c r="H6" s="27">
        <f t="shared" ref="H6:H26" si="2">ABS(F6*1.21)</f>
        <v>0</v>
      </c>
    </row>
    <row r="7" spans="1:8" ht="48" x14ac:dyDescent="0.25">
      <c r="A7" s="26" t="s">
        <v>36</v>
      </c>
      <c r="B7" s="26" t="s">
        <v>74</v>
      </c>
      <c r="C7" s="7" t="s">
        <v>37</v>
      </c>
      <c r="D7" s="7">
        <v>1</v>
      </c>
      <c r="E7" s="8"/>
      <c r="F7" s="9">
        <f t="shared" si="0"/>
        <v>0</v>
      </c>
      <c r="G7" s="9">
        <f>ABS(H7-F7)</f>
        <v>0</v>
      </c>
      <c r="H7" s="27">
        <f>ABS(F7*1.21)</f>
        <v>0</v>
      </c>
    </row>
    <row r="8" spans="1:8" ht="54" customHeight="1" x14ac:dyDescent="0.25">
      <c r="A8" s="26" t="s">
        <v>90</v>
      </c>
      <c r="B8" s="26" t="s">
        <v>92</v>
      </c>
      <c r="C8" s="7" t="s">
        <v>37</v>
      </c>
      <c r="D8" s="7">
        <v>1</v>
      </c>
      <c r="E8" s="8"/>
      <c r="F8" s="9">
        <f t="shared" si="0"/>
        <v>0</v>
      </c>
      <c r="G8" s="9">
        <f>ABS(H8-F8)</f>
        <v>0</v>
      </c>
      <c r="H8" s="27">
        <f>ABS(F8*1.21)</f>
        <v>0</v>
      </c>
    </row>
    <row r="9" spans="1:8" ht="24" x14ac:dyDescent="0.25">
      <c r="A9" s="26" t="s">
        <v>38</v>
      </c>
      <c r="B9" s="26" t="s">
        <v>64</v>
      </c>
      <c r="C9" s="7" t="s">
        <v>12</v>
      </c>
      <c r="D9" s="7">
        <v>1</v>
      </c>
      <c r="E9" s="8"/>
      <c r="F9" s="9">
        <f t="shared" si="0"/>
        <v>0</v>
      </c>
      <c r="G9" s="9">
        <f t="shared" si="1"/>
        <v>0</v>
      </c>
      <c r="H9" s="27">
        <f t="shared" si="2"/>
        <v>0</v>
      </c>
    </row>
    <row r="10" spans="1:8" ht="36" x14ac:dyDescent="0.25">
      <c r="A10" s="26" t="s">
        <v>36</v>
      </c>
      <c r="B10" s="26" t="s">
        <v>75</v>
      </c>
      <c r="C10" s="7" t="s">
        <v>37</v>
      </c>
      <c r="D10" s="7">
        <v>1</v>
      </c>
      <c r="E10" s="8"/>
      <c r="F10" s="9">
        <f t="shared" si="0"/>
        <v>0</v>
      </c>
      <c r="G10" s="9">
        <f t="shared" si="1"/>
        <v>0</v>
      </c>
      <c r="H10" s="27">
        <f t="shared" si="2"/>
        <v>0</v>
      </c>
    </row>
    <row r="11" spans="1:8" ht="28.5" customHeight="1" x14ac:dyDescent="0.25">
      <c r="A11" s="26" t="s">
        <v>39</v>
      </c>
      <c r="B11" s="26" t="s">
        <v>83</v>
      </c>
      <c r="C11" s="7" t="s">
        <v>12</v>
      </c>
      <c r="D11" s="7">
        <v>2</v>
      </c>
      <c r="E11" s="8"/>
      <c r="F11" s="9">
        <f t="shared" si="0"/>
        <v>0</v>
      </c>
      <c r="G11" s="9">
        <f t="shared" si="1"/>
        <v>0</v>
      </c>
      <c r="H11" s="27">
        <f t="shared" si="2"/>
        <v>0</v>
      </c>
    </row>
    <row r="12" spans="1:8" ht="62.7" customHeight="1" x14ac:dyDescent="0.25">
      <c r="A12" s="26" t="s">
        <v>40</v>
      </c>
      <c r="B12" s="26" t="s">
        <v>41</v>
      </c>
      <c r="C12" s="7" t="s">
        <v>42</v>
      </c>
      <c r="D12" s="32">
        <v>7400</v>
      </c>
      <c r="E12" s="8"/>
      <c r="F12" s="9">
        <f t="shared" si="0"/>
        <v>0</v>
      </c>
      <c r="G12" s="9">
        <f t="shared" si="1"/>
        <v>0</v>
      </c>
      <c r="H12" s="27">
        <f t="shared" si="2"/>
        <v>0</v>
      </c>
    </row>
    <row r="13" spans="1:8" ht="29.25" customHeight="1" x14ac:dyDescent="0.25">
      <c r="A13" s="26" t="s">
        <v>43</v>
      </c>
      <c r="B13" s="26" t="s">
        <v>44</v>
      </c>
      <c r="C13" s="7" t="s">
        <v>12</v>
      </c>
      <c r="D13" s="7">
        <v>8</v>
      </c>
      <c r="E13" s="8"/>
      <c r="F13" s="9">
        <f t="shared" si="0"/>
        <v>0</v>
      </c>
      <c r="G13" s="9">
        <f t="shared" si="1"/>
        <v>0</v>
      </c>
      <c r="H13" s="27">
        <f t="shared" si="2"/>
        <v>0</v>
      </c>
    </row>
    <row r="14" spans="1:8" ht="27.75" customHeight="1" x14ac:dyDescent="0.25">
      <c r="A14" s="26" t="s">
        <v>45</v>
      </c>
      <c r="B14" s="26" t="s">
        <v>46</v>
      </c>
      <c r="C14" s="7" t="s">
        <v>12</v>
      </c>
      <c r="D14" s="7">
        <v>8</v>
      </c>
      <c r="E14" s="8"/>
      <c r="F14" s="9">
        <f t="shared" si="0"/>
        <v>0</v>
      </c>
      <c r="G14" s="9">
        <f t="shared" si="1"/>
        <v>0</v>
      </c>
      <c r="H14" s="27">
        <f t="shared" si="2"/>
        <v>0</v>
      </c>
    </row>
    <row r="15" spans="1:8" ht="30" customHeight="1" x14ac:dyDescent="0.25">
      <c r="A15" s="26" t="s">
        <v>47</v>
      </c>
      <c r="B15" s="26" t="s">
        <v>48</v>
      </c>
      <c r="C15" s="7" t="s">
        <v>12</v>
      </c>
      <c r="D15" s="7">
        <v>76</v>
      </c>
      <c r="E15" s="8"/>
      <c r="F15" s="9">
        <f t="shared" si="0"/>
        <v>0</v>
      </c>
      <c r="G15" s="9">
        <f t="shared" si="1"/>
        <v>0</v>
      </c>
      <c r="H15" s="27">
        <f t="shared" si="2"/>
        <v>0</v>
      </c>
    </row>
    <row r="16" spans="1:8" ht="24" customHeight="1" x14ac:dyDescent="0.25">
      <c r="A16" s="26" t="s">
        <v>49</v>
      </c>
      <c r="B16" s="26" t="s">
        <v>50</v>
      </c>
      <c r="C16" s="7" t="s">
        <v>12</v>
      </c>
      <c r="D16" s="7">
        <v>1</v>
      </c>
      <c r="E16" s="8"/>
      <c r="F16" s="9">
        <f t="shared" si="0"/>
        <v>0</v>
      </c>
      <c r="G16" s="9">
        <f t="shared" si="1"/>
        <v>0</v>
      </c>
      <c r="H16" s="27">
        <f t="shared" si="2"/>
        <v>0</v>
      </c>
    </row>
    <row r="17" spans="1:8" ht="24" x14ac:dyDescent="0.25">
      <c r="A17" s="26" t="s">
        <v>52</v>
      </c>
      <c r="B17" s="26" t="s">
        <v>66</v>
      </c>
      <c r="C17" s="7" t="s">
        <v>12</v>
      </c>
      <c r="D17" s="7">
        <v>180</v>
      </c>
      <c r="E17" s="8"/>
      <c r="F17" s="9">
        <f t="shared" si="0"/>
        <v>0</v>
      </c>
      <c r="G17" s="9">
        <f t="shared" si="1"/>
        <v>0</v>
      </c>
      <c r="H17" s="27">
        <f t="shared" si="2"/>
        <v>0</v>
      </c>
    </row>
    <row r="18" spans="1:8" ht="21.45" customHeight="1" x14ac:dyDescent="0.25">
      <c r="A18" s="26" t="s">
        <v>51</v>
      </c>
      <c r="B18" s="26" t="s">
        <v>65</v>
      </c>
      <c r="C18" s="7" t="s">
        <v>12</v>
      </c>
      <c r="D18" s="7">
        <v>60</v>
      </c>
      <c r="E18" s="8"/>
      <c r="F18" s="9">
        <f t="shared" si="0"/>
        <v>0</v>
      </c>
      <c r="G18" s="9">
        <f t="shared" si="1"/>
        <v>0</v>
      </c>
      <c r="H18" s="27">
        <f t="shared" si="2"/>
        <v>0</v>
      </c>
    </row>
    <row r="19" spans="1:8" ht="24" x14ac:dyDescent="0.25">
      <c r="A19" s="26" t="s">
        <v>53</v>
      </c>
      <c r="B19" s="26" t="s">
        <v>67</v>
      </c>
      <c r="C19" s="7" t="s">
        <v>12</v>
      </c>
      <c r="D19" s="7">
        <v>2</v>
      </c>
      <c r="E19" s="8"/>
      <c r="F19" s="9">
        <f t="shared" si="0"/>
        <v>0</v>
      </c>
      <c r="G19" s="9">
        <f t="shared" si="1"/>
        <v>0</v>
      </c>
      <c r="H19" s="27">
        <f t="shared" si="2"/>
        <v>0</v>
      </c>
    </row>
    <row r="20" spans="1:8" ht="36" x14ac:dyDescent="0.25">
      <c r="A20" s="26" t="s">
        <v>54</v>
      </c>
      <c r="B20" s="26" t="s">
        <v>55</v>
      </c>
      <c r="C20" s="7" t="s">
        <v>42</v>
      </c>
      <c r="D20" s="32">
        <v>90</v>
      </c>
      <c r="E20" s="8"/>
      <c r="F20" s="9">
        <f t="shared" si="0"/>
        <v>0</v>
      </c>
      <c r="G20" s="9">
        <f t="shared" si="1"/>
        <v>0</v>
      </c>
      <c r="H20" s="27">
        <f t="shared" si="2"/>
        <v>0</v>
      </c>
    </row>
    <row r="21" spans="1:8" ht="13.2" x14ac:dyDescent="0.25">
      <c r="A21" s="26" t="s">
        <v>56</v>
      </c>
      <c r="B21" s="26" t="s">
        <v>68</v>
      </c>
      <c r="C21" s="7" t="s">
        <v>12</v>
      </c>
      <c r="D21" s="7">
        <v>8</v>
      </c>
      <c r="E21" s="8"/>
      <c r="F21" s="9">
        <f t="shared" si="0"/>
        <v>0</v>
      </c>
      <c r="G21" s="9">
        <f t="shared" si="1"/>
        <v>0</v>
      </c>
      <c r="H21" s="27">
        <f t="shared" si="2"/>
        <v>0</v>
      </c>
    </row>
    <row r="22" spans="1:8" ht="13.2" x14ac:dyDescent="0.25">
      <c r="A22" s="26" t="s">
        <v>57</v>
      </c>
      <c r="B22" s="26" t="s">
        <v>58</v>
      </c>
      <c r="C22" s="7" t="s">
        <v>59</v>
      </c>
      <c r="D22" s="7">
        <v>16</v>
      </c>
      <c r="E22" s="8"/>
      <c r="F22" s="9">
        <f t="shared" si="0"/>
        <v>0</v>
      </c>
      <c r="G22" s="9">
        <f t="shared" si="1"/>
        <v>0</v>
      </c>
      <c r="H22" s="27">
        <f t="shared" si="2"/>
        <v>0</v>
      </c>
    </row>
    <row r="23" spans="1:8" ht="13.2" x14ac:dyDescent="0.25">
      <c r="A23" s="26" t="s">
        <v>110</v>
      </c>
      <c r="B23" s="26" t="s">
        <v>111</v>
      </c>
      <c r="C23" s="7" t="s">
        <v>37</v>
      </c>
      <c r="D23" s="7">
        <v>1</v>
      </c>
      <c r="E23" s="8"/>
      <c r="F23" s="9">
        <f t="shared" si="0"/>
        <v>0</v>
      </c>
      <c r="G23" s="9">
        <f t="shared" si="1"/>
        <v>0</v>
      </c>
      <c r="H23" s="27">
        <f t="shared" si="2"/>
        <v>0</v>
      </c>
    </row>
    <row r="24" spans="1:8" ht="13.2" x14ac:dyDescent="0.25">
      <c r="A24" s="26" t="s">
        <v>60</v>
      </c>
      <c r="B24" s="26" t="s">
        <v>61</v>
      </c>
      <c r="C24" s="7" t="s">
        <v>59</v>
      </c>
      <c r="D24" s="7">
        <v>20</v>
      </c>
      <c r="E24" s="8"/>
      <c r="F24" s="9">
        <f t="shared" si="0"/>
        <v>0</v>
      </c>
      <c r="G24" s="9">
        <f t="shared" si="1"/>
        <v>0</v>
      </c>
      <c r="H24" s="27">
        <f t="shared" si="2"/>
        <v>0</v>
      </c>
    </row>
    <row r="25" spans="1:8" ht="13.2" x14ac:dyDescent="0.25">
      <c r="A25" s="28" t="s">
        <v>62</v>
      </c>
      <c r="B25" s="26" t="s">
        <v>84</v>
      </c>
      <c r="C25" s="7" t="s">
        <v>37</v>
      </c>
      <c r="D25" s="7">
        <v>1</v>
      </c>
      <c r="E25" s="8"/>
      <c r="F25" s="9">
        <f t="shared" si="0"/>
        <v>0</v>
      </c>
      <c r="G25" s="9">
        <f t="shared" si="1"/>
        <v>0</v>
      </c>
      <c r="H25" s="27">
        <f t="shared" si="2"/>
        <v>0</v>
      </c>
    </row>
    <row r="26" spans="1:8" ht="15.75" customHeight="1" x14ac:dyDescent="0.3">
      <c r="A26" s="63" t="s">
        <v>63</v>
      </c>
      <c r="B26" s="64"/>
      <c r="C26" s="21"/>
      <c r="D26" s="21"/>
      <c r="E26" s="22"/>
      <c r="F26" s="22">
        <f>SUM(F6:F25)</f>
        <v>0</v>
      </c>
      <c r="G26" s="22">
        <f t="shared" si="1"/>
        <v>0</v>
      </c>
      <c r="H26" s="22">
        <f t="shared" si="2"/>
        <v>0</v>
      </c>
    </row>
    <row r="27" spans="1:8" ht="12.75" customHeight="1" x14ac:dyDescent="0.25">
      <c r="B27" s="65" t="s">
        <v>34</v>
      </c>
      <c r="C27" s="25"/>
      <c r="D27" s="25"/>
      <c r="E27" s="25"/>
      <c r="F27" s="25"/>
      <c r="G27" s="25"/>
      <c r="H27" s="25"/>
    </row>
    <row r="28" spans="1:8" ht="12.75" customHeight="1" x14ac:dyDescent="0.25">
      <c r="B28" s="66"/>
      <c r="C28" s="25"/>
      <c r="D28" s="25"/>
      <c r="E28" s="25"/>
      <c r="F28" s="25"/>
      <c r="G28" s="25"/>
      <c r="H28" s="25"/>
    </row>
    <row r="29" spans="1:8" ht="12.75" customHeight="1" x14ac:dyDescent="0.25">
      <c r="B29" s="29"/>
    </row>
    <row r="30" spans="1:8" ht="12.75" customHeight="1" x14ac:dyDescent="0.25">
      <c r="B30" s="29"/>
    </row>
    <row r="31" spans="1:8" ht="12.75" customHeight="1" x14ac:dyDescent="0.25">
      <c r="B31" s="29"/>
    </row>
    <row r="32" spans="1:8" ht="12.75" customHeight="1" x14ac:dyDescent="0.25">
      <c r="B32" s="29"/>
    </row>
    <row r="33" spans="2:2" ht="12.75" customHeight="1" x14ac:dyDescent="0.25">
      <c r="B33" s="29"/>
    </row>
    <row r="34" spans="2:2" ht="12.75" customHeight="1" x14ac:dyDescent="0.25">
      <c r="B34" s="29"/>
    </row>
    <row r="35" spans="2:2" ht="12.75" customHeight="1" x14ac:dyDescent="0.25">
      <c r="B35" s="29"/>
    </row>
    <row r="36" spans="2:2" ht="12.75" customHeight="1" x14ac:dyDescent="0.25">
      <c r="B36" s="29"/>
    </row>
    <row r="37" spans="2:2" ht="12.75" customHeight="1" x14ac:dyDescent="0.25">
      <c r="B37" s="29"/>
    </row>
    <row r="38" spans="2:2" ht="12.75" customHeight="1" x14ac:dyDescent="0.25">
      <c r="B38" s="29"/>
    </row>
    <row r="39" spans="2:2" ht="12.75" customHeight="1" x14ac:dyDescent="0.25">
      <c r="B39" s="29"/>
    </row>
    <row r="40" spans="2:2" ht="12.75" customHeight="1" x14ac:dyDescent="0.25">
      <c r="B40" s="29"/>
    </row>
    <row r="41" spans="2:2" ht="12.75" customHeight="1" x14ac:dyDescent="0.25">
      <c r="B41" s="29"/>
    </row>
    <row r="42" spans="2:2" ht="12.75" customHeight="1" x14ac:dyDescent="0.25">
      <c r="B42" s="29"/>
    </row>
    <row r="43" spans="2:2" ht="12.75" customHeight="1" x14ac:dyDescent="0.25">
      <c r="B43" s="29"/>
    </row>
    <row r="44" spans="2:2" ht="12.75" customHeight="1" x14ac:dyDescent="0.25">
      <c r="B44" s="29"/>
    </row>
    <row r="45" spans="2:2" ht="12.75" customHeight="1" x14ac:dyDescent="0.25">
      <c r="B45" s="29"/>
    </row>
    <row r="46" spans="2:2" ht="12.75" customHeight="1" x14ac:dyDescent="0.25">
      <c r="B46" s="29"/>
    </row>
    <row r="47" spans="2:2" ht="12.75" customHeight="1" x14ac:dyDescent="0.25">
      <c r="B47" s="29"/>
    </row>
    <row r="48" spans="2:2" ht="12.75" customHeight="1" x14ac:dyDescent="0.25">
      <c r="B48" s="29"/>
    </row>
    <row r="49" spans="2:2" ht="12.75" customHeight="1" x14ac:dyDescent="0.25">
      <c r="B49" s="29"/>
    </row>
    <row r="50" spans="2:2" ht="12.75" customHeight="1" x14ac:dyDescent="0.25">
      <c r="B50" s="29"/>
    </row>
    <row r="51" spans="2:2" ht="12.75" customHeight="1" x14ac:dyDescent="0.25">
      <c r="B51" s="29"/>
    </row>
    <row r="52" spans="2:2" ht="12.75" customHeight="1" x14ac:dyDescent="0.25">
      <c r="B52" s="29"/>
    </row>
    <row r="53" spans="2:2" ht="12.75" customHeight="1" x14ac:dyDescent="0.25">
      <c r="B53" s="29"/>
    </row>
    <row r="54" spans="2:2" ht="12.75" customHeight="1" x14ac:dyDescent="0.25">
      <c r="B54" s="29"/>
    </row>
    <row r="55" spans="2:2" ht="12.75" customHeight="1" x14ac:dyDescent="0.25">
      <c r="B55" s="29"/>
    </row>
    <row r="56" spans="2:2" ht="12.75" customHeight="1" x14ac:dyDescent="0.25">
      <c r="B56" s="29"/>
    </row>
    <row r="57" spans="2:2" ht="12.75" customHeight="1" x14ac:dyDescent="0.25">
      <c r="B57" s="29"/>
    </row>
    <row r="58" spans="2:2" ht="12.75" customHeight="1" x14ac:dyDescent="0.25">
      <c r="B58" s="29"/>
    </row>
    <row r="59" spans="2:2" ht="12.75" customHeight="1" x14ac:dyDescent="0.25">
      <c r="B59" s="29"/>
    </row>
    <row r="60" spans="2:2" ht="12.75" customHeight="1" x14ac:dyDescent="0.25">
      <c r="B60" s="29"/>
    </row>
    <row r="61" spans="2:2" ht="12.75" customHeight="1" x14ac:dyDescent="0.25">
      <c r="B61" s="29"/>
    </row>
    <row r="62" spans="2:2" ht="12.75" customHeight="1" x14ac:dyDescent="0.25">
      <c r="B62" s="29"/>
    </row>
    <row r="63" spans="2:2" ht="12.75" customHeight="1" x14ac:dyDescent="0.25">
      <c r="B63" s="29"/>
    </row>
    <row r="64" spans="2:2" ht="12.75" customHeight="1" x14ac:dyDescent="0.25">
      <c r="B64" s="29"/>
    </row>
    <row r="65" spans="2:2" ht="12.75" customHeight="1" x14ac:dyDescent="0.25">
      <c r="B65" s="29"/>
    </row>
    <row r="66" spans="2:2" ht="12.75" customHeight="1" x14ac:dyDescent="0.25">
      <c r="B66" s="29"/>
    </row>
    <row r="67" spans="2:2" ht="12.75" customHeight="1" x14ac:dyDescent="0.25">
      <c r="B67" s="29"/>
    </row>
    <row r="68" spans="2:2" ht="12.75" customHeight="1" x14ac:dyDescent="0.25">
      <c r="B68" s="29"/>
    </row>
    <row r="69" spans="2:2" ht="12.75" customHeight="1" x14ac:dyDescent="0.25">
      <c r="B69" s="29"/>
    </row>
    <row r="70" spans="2:2" ht="12.75" customHeight="1" x14ac:dyDescent="0.25">
      <c r="B70" s="29"/>
    </row>
    <row r="71" spans="2:2" ht="12.75" customHeight="1" x14ac:dyDescent="0.25">
      <c r="B71" s="29"/>
    </row>
    <row r="72" spans="2:2" ht="12.75" customHeight="1" x14ac:dyDescent="0.25">
      <c r="B72" s="29"/>
    </row>
    <row r="73" spans="2:2" ht="12.75" customHeight="1" x14ac:dyDescent="0.25">
      <c r="B73" s="29"/>
    </row>
    <row r="74" spans="2:2" ht="12.75" customHeight="1" x14ac:dyDescent="0.25">
      <c r="B74" s="29"/>
    </row>
    <row r="75" spans="2:2" ht="12.75" customHeight="1" x14ac:dyDescent="0.25">
      <c r="B75" s="29"/>
    </row>
    <row r="76" spans="2:2" ht="12.75" customHeight="1" x14ac:dyDescent="0.25">
      <c r="B76" s="29"/>
    </row>
    <row r="77" spans="2:2" ht="12.75" customHeight="1" x14ac:dyDescent="0.25">
      <c r="B77" s="29"/>
    </row>
    <row r="78" spans="2:2" ht="12.75" customHeight="1" x14ac:dyDescent="0.25">
      <c r="B78" s="29"/>
    </row>
    <row r="79" spans="2:2" ht="12.75" customHeight="1" x14ac:dyDescent="0.25">
      <c r="B79" s="29"/>
    </row>
    <row r="80" spans="2:2" ht="12.75" customHeight="1" x14ac:dyDescent="0.25">
      <c r="B80" s="29"/>
    </row>
    <row r="81" spans="2:2" ht="12.75" customHeight="1" x14ac:dyDescent="0.25">
      <c r="B81" s="29"/>
    </row>
    <row r="82" spans="2:2" ht="12.75" customHeight="1" x14ac:dyDescent="0.25">
      <c r="B82" s="29"/>
    </row>
    <row r="83" spans="2:2" ht="12.75" customHeight="1" x14ac:dyDescent="0.25">
      <c r="B83" s="29"/>
    </row>
    <row r="84" spans="2:2" ht="12.75" customHeight="1" x14ac:dyDescent="0.25">
      <c r="B84" s="29"/>
    </row>
    <row r="85" spans="2:2" ht="12.75" customHeight="1" x14ac:dyDescent="0.25">
      <c r="B85" s="29"/>
    </row>
    <row r="86" spans="2:2" ht="12.75" customHeight="1" x14ac:dyDescent="0.25">
      <c r="B86" s="29"/>
    </row>
    <row r="87" spans="2:2" ht="12.75" customHeight="1" x14ac:dyDescent="0.25">
      <c r="B87" s="29"/>
    </row>
    <row r="88" spans="2:2" ht="12.75" customHeight="1" x14ac:dyDescent="0.25">
      <c r="B88" s="29"/>
    </row>
    <row r="89" spans="2:2" ht="12.75" customHeight="1" x14ac:dyDescent="0.25">
      <c r="B89" s="29"/>
    </row>
    <row r="90" spans="2:2" ht="12.75" customHeight="1" x14ac:dyDescent="0.25">
      <c r="B90" s="29"/>
    </row>
    <row r="91" spans="2:2" ht="12.75" customHeight="1" x14ac:dyDescent="0.25">
      <c r="B91" s="29"/>
    </row>
    <row r="92" spans="2:2" ht="12.75" customHeight="1" x14ac:dyDescent="0.25">
      <c r="B92" s="29"/>
    </row>
    <row r="93" spans="2:2" ht="12.75" customHeight="1" x14ac:dyDescent="0.25">
      <c r="B93" s="29"/>
    </row>
    <row r="94" spans="2:2" ht="12.75" customHeight="1" x14ac:dyDescent="0.25">
      <c r="B94" s="29"/>
    </row>
    <row r="95" spans="2:2" ht="12.75" customHeight="1" x14ac:dyDescent="0.25">
      <c r="B95" s="29"/>
    </row>
    <row r="96" spans="2:2" ht="12.75" customHeight="1" x14ac:dyDescent="0.25">
      <c r="B96" s="29"/>
    </row>
    <row r="97" spans="2:2" ht="12.75" customHeight="1" x14ac:dyDescent="0.25">
      <c r="B97" s="29"/>
    </row>
    <row r="98" spans="2:2" ht="12.75" customHeight="1" x14ac:dyDescent="0.25">
      <c r="B98" s="29"/>
    </row>
    <row r="99" spans="2:2" ht="12.75" customHeight="1" x14ac:dyDescent="0.25">
      <c r="B99" s="29"/>
    </row>
    <row r="100" spans="2:2" ht="12.75" customHeight="1" x14ac:dyDescent="0.25">
      <c r="B100" s="29"/>
    </row>
    <row r="101" spans="2:2" ht="12.75" customHeight="1" x14ac:dyDescent="0.25">
      <c r="B101" s="29"/>
    </row>
    <row r="102" spans="2:2" ht="12.75" customHeight="1" x14ac:dyDescent="0.25">
      <c r="B102" s="29"/>
    </row>
    <row r="103" spans="2:2" ht="12.75" customHeight="1" x14ac:dyDescent="0.25">
      <c r="B103" s="29"/>
    </row>
    <row r="104" spans="2:2" ht="12.75" customHeight="1" x14ac:dyDescent="0.25">
      <c r="B104" s="29"/>
    </row>
    <row r="105" spans="2:2" ht="12.75" customHeight="1" x14ac:dyDescent="0.25">
      <c r="B105" s="29"/>
    </row>
    <row r="106" spans="2:2" ht="12.75" customHeight="1" x14ac:dyDescent="0.25">
      <c r="B106" s="29"/>
    </row>
    <row r="107" spans="2:2" ht="12.75" customHeight="1" x14ac:dyDescent="0.25">
      <c r="B107" s="29"/>
    </row>
    <row r="108" spans="2:2" ht="12.75" customHeight="1" x14ac:dyDescent="0.25">
      <c r="B108" s="29"/>
    </row>
    <row r="109" spans="2:2" ht="12.75" customHeight="1" x14ac:dyDescent="0.25">
      <c r="B109" s="29"/>
    </row>
    <row r="110" spans="2:2" ht="12.75" customHeight="1" x14ac:dyDescent="0.25">
      <c r="B110" s="29"/>
    </row>
    <row r="111" spans="2:2" ht="12.75" customHeight="1" x14ac:dyDescent="0.25">
      <c r="B111" s="29"/>
    </row>
    <row r="112" spans="2:2" ht="12.75" customHeight="1" x14ac:dyDescent="0.25">
      <c r="B112" s="29"/>
    </row>
    <row r="113" spans="2:2" ht="12.75" customHeight="1" x14ac:dyDescent="0.25">
      <c r="B113" s="29"/>
    </row>
    <row r="114" spans="2:2" ht="12.75" customHeight="1" x14ac:dyDescent="0.25">
      <c r="B114" s="29"/>
    </row>
    <row r="115" spans="2:2" ht="12.75" customHeight="1" x14ac:dyDescent="0.25">
      <c r="B115" s="29"/>
    </row>
    <row r="116" spans="2:2" ht="12.75" customHeight="1" x14ac:dyDescent="0.25">
      <c r="B116" s="29"/>
    </row>
    <row r="117" spans="2:2" ht="12.75" customHeight="1" x14ac:dyDescent="0.25">
      <c r="B117" s="29"/>
    </row>
    <row r="118" spans="2:2" ht="12.75" customHeight="1" x14ac:dyDescent="0.25">
      <c r="B118" s="29"/>
    </row>
    <row r="119" spans="2:2" ht="12.75" customHeight="1" x14ac:dyDescent="0.25">
      <c r="B119" s="29"/>
    </row>
    <row r="120" spans="2:2" ht="12.75" customHeight="1" x14ac:dyDescent="0.25">
      <c r="B120" s="29"/>
    </row>
    <row r="121" spans="2:2" ht="12.75" customHeight="1" x14ac:dyDescent="0.25">
      <c r="B121" s="29"/>
    </row>
    <row r="122" spans="2:2" ht="12.75" customHeight="1" x14ac:dyDescent="0.25">
      <c r="B122" s="29"/>
    </row>
    <row r="123" spans="2:2" ht="12.75" customHeight="1" x14ac:dyDescent="0.25">
      <c r="B123" s="29"/>
    </row>
    <row r="124" spans="2:2" ht="12.75" customHeight="1" x14ac:dyDescent="0.25">
      <c r="B124" s="29"/>
    </row>
    <row r="125" spans="2:2" ht="12.75" customHeight="1" x14ac:dyDescent="0.25">
      <c r="B125" s="29"/>
    </row>
    <row r="126" spans="2:2" ht="12.75" customHeight="1" x14ac:dyDescent="0.25">
      <c r="B126" s="29"/>
    </row>
    <row r="127" spans="2:2" ht="12.75" customHeight="1" x14ac:dyDescent="0.25">
      <c r="B127" s="29"/>
    </row>
    <row r="128" spans="2:2" ht="12.75" customHeight="1" x14ac:dyDescent="0.25">
      <c r="B128" s="29"/>
    </row>
    <row r="129" spans="2:2" ht="12.75" customHeight="1" x14ac:dyDescent="0.25">
      <c r="B129" s="29"/>
    </row>
    <row r="130" spans="2:2" ht="12.75" customHeight="1" x14ac:dyDescent="0.25">
      <c r="B130" s="29"/>
    </row>
    <row r="131" spans="2:2" ht="12.75" customHeight="1" x14ac:dyDescent="0.25">
      <c r="B131" s="29"/>
    </row>
    <row r="132" spans="2:2" ht="12.75" customHeight="1" x14ac:dyDescent="0.25">
      <c r="B132" s="29"/>
    </row>
    <row r="133" spans="2:2" ht="12.75" customHeight="1" x14ac:dyDescent="0.25">
      <c r="B133" s="29"/>
    </row>
    <row r="134" spans="2:2" ht="12.75" customHeight="1" x14ac:dyDescent="0.25">
      <c r="B134" s="29"/>
    </row>
    <row r="135" spans="2:2" ht="12.75" customHeight="1" x14ac:dyDescent="0.25">
      <c r="B135" s="29"/>
    </row>
    <row r="136" spans="2:2" ht="12.75" customHeight="1" x14ac:dyDescent="0.25">
      <c r="B136" s="29"/>
    </row>
    <row r="137" spans="2:2" ht="12.75" customHeight="1" x14ac:dyDescent="0.25">
      <c r="B137" s="29"/>
    </row>
    <row r="138" spans="2:2" ht="12.75" customHeight="1" x14ac:dyDescent="0.25">
      <c r="B138" s="29"/>
    </row>
    <row r="139" spans="2:2" ht="12.75" customHeight="1" x14ac:dyDescent="0.25">
      <c r="B139" s="29"/>
    </row>
    <row r="140" spans="2:2" ht="12.75" customHeight="1" x14ac:dyDescent="0.25">
      <c r="B140" s="29"/>
    </row>
    <row r="141" spans="2:2" ht="12.75" customHeight="1" x14ac:dyDescent="0.25">
      <c r="B141" s="29"/>
    </row>
    <row r="142" spans="2:2" ht="12.75" customHeight="1" x14ac:dyDescent="0.25">
      <c r="B142" s="29"/>
    </row>
    <row r="143" spans="2:2" ht="12.75" customHeight="1" x14ac:dyDescent="0.25">
      <c r="B143" s="29"/>
    </row>
    <row r="144" spans="2:2" ht="12.75" customHeight="1" x14ac:dyDescent="0.25">
      <c r="B144" s="29"/>
    </row>
    <row r="145" spans="2:2" ht="12.75" customHeight="1" x14ac:dyDescent="0.25">
      <c r="B145" s="29"/>
    </row>
    <row r="146" spans="2:2" ht="12.75" customHeight="1" x14ac:dyDescent="0.25">
      <c r="B146" s="29"/>
    </row>
    <row r="147" spans="2:2" ht="12.75" customHeight="1" x14ac:dyDescent="0.25">
      <c r="B147" s="29"/>
    </row>
    <row r="148" spans="2:2" ht="12.75" customHeight="1" x14ac:dyDescent="0.25">
      <c r="B148" s="29"/>
    </row>
    <row r="149" spans="2:2" ht="12.75" customHeight="1" x14ac:dyDescent="0.25">
      <c r="B149" s="29"/>
    </row>
    <row r="150" spans="2:2" ht="12.75" customHeight="1" x14ac:dyDescent="0.25">
      <c r="B150" s="29"/>
    </row>
    <row r="151" spans="2:2" ht="12.75" customHeight="1" x14ac:dyDescent="0.25">
      <c r="B151" s="29"/>
    </row>
    <row r="152" spans="2:2" ht="12.75" customHeight="1" x14ac:dyDescent="0.25">
      <c r="B152" s="29"/>
    </row>
    <row r="153" spans="2:2" ht="12.75" customHeight="1" x14ac:dyDescent="0.25">
      <c r="B153" s="29"/>
    </row>
    <row r="154" spans="2:2" ht="12.75" customHeight="1" x14ac:dyDescent="0.25">
      <c r="B154" s="29"/>
    </row>
    <row r="155" spans="2:2" ht="12.75" customHeight="1" x14ac:dyDescent="0.25">
      <c r="B155" s="29"/>
    </row>
    <row r="156" spans="2:2" ht="12.75" customHeight="1" x14ac:dyDescent="0.25">
      <c r="B156" s="29"/>
    </row>
    <row r="157" spans="2:2" ht="12.75" customHeight="1" x14ac:dyDescent="0.25">
      <c r="B157" s="29"/>
    </row>
    <row r="158" spans="2:2" ht="12.75" customHeight="1" x14ac:dyDescent="0.25">
      <c r="B158" s="29"/>
    </row>
    <row r="159" spans="2:2" ht="12.75" customHeight="1" x14ac:dyDescent="0.25">
      <c r="B159" s="29"/>
    </row>
    <row r="160" spans="2:2" ht="12.75" customHeight="1" x14ac:dyDescent="0.25">
      <c r="B160" s="29"/>
    </row>
    <row r="161" spans="2:2" ht="12.75" customHeight="1" x14ac:dyDescent="0.25">
      <c r="B161" s="29"/>
    </row>
    <row r="162" spans="2:2" ht="12.75" customHeight="1" x14ac:dyDescent="0.25">
      <c r="B162" s="29"/>
    </row>
    <row r="163" spans="2:2" ht="12.75" customHeight="1" x14ac:dyDescent="0.25">
      <c r="B163" s="29"/>
    </row>
    <row r="164" spans="2:2" ht="12.75" customHeight="1" x14ac:dyDescent="0.25">
      <c r="B164" s="29"/>
    </row>
    <row r="165" spans="2:2" ht="12.75" customHeight="1" x14ac:dyDescent="0.25">
      <c r="B165" s="29"/>
    </row>
    <row r="166" spans="2:2" ht="12.75" customHeight="1" x14ac:dyDescent="0.25">
      <c r="B166" s="29"/>
    </row>
    <row r="167" spans="2:2" ht="12.75" customHeight="1" x14ac:dyDescent="0.25">
      <c r="B167" s="29"/>
    </row>
    <row r="168" spans="2:2" ht="12.75" customHeight="1" x14ac:dyDescent="0.25">
      <c r="B168" s="29"/>
    </row>
    <row r="169" spans="2:2" ht="12.75" customHeight="1" x14ac:dyDescent="0.25">
      <c r="B169" s="29"/>
    </row>
    <row r="170" spans="2:2" ht="12.75" customHeight="1" x14ac:dyDescent="0.25">
      <c r="B170" s="29"/>
    </row>
    <row r="171" spans="2:2" ht="12.75" customHeight="1" x14ac:dyDescent="0.25">
      <c r="B171" s="29"/>
    </row>
    <row r="172" spans="2:2" ht="12.75" customHeight="1" x14ac:dyDescent="0.25">
      <c r="B172" s="29"/>
    </row>
    <row r="173" spans="2:2" ht="12.75" customHeight="1" x14ac:dyDescent="0.25">
      <c r="B173" s="29"/>
    </row>
    <row r="174" spans="2:2" ht="12.75" customHeight="1" x14ac:dyDescent="0.25">
      <c r="B174" s="29"/>
    </row>
    <row r="175" spans="2:2" ht="12.75" customHeight="1" x14ac:dyDescent="0.25">
      <c r="B175" s="29"/>
    </row>
    <row r="176" spans="2:2" ht="12.75" customHeight="1" x14ac:dyDescent="0.25">
      <c r="B176" s="29"/>
    </row>
    <row r="177" spans="2:2" ht="12.75" customHeight="1" x14ac:dyDescent="0.25">
      <c r="B177" s="29"/>
    </row>
    <row r="178" spans="2:2" ht="12.75" customHeight="1" x14ac:dyDescent="0.25">
      <c r="B178" s="29"/>
    </row>
    <row r="179" spans="2:2" ht="12.75" customHeight="1" x14ac:dyDescent="0.25">
      <c r="B179" s="29"/>
    </row>
    <row r="180" spans="2:2" ht="12.75" customHeight="1" x14ac:dyDescent="0.25">
      <c r="B180" s="29"/>
    </row>
    <row r="181" spans="2:2" ht="12.75" customHeight="1" x14ac:dyDescent="0.25">
      <c r="B181" s="29"/>
    </row>
    <row r="182" spans="2:2" ht="12.75" customHeight="1" x14ac:dyDescent="0.25">
      <c r="B182" s="29"/>
    </row>
    <row r="183" spans="2:2" ht="12.75" customHeight="1" x14ac:dyDescent="0.25">
      <c r="B183" s="29"/>
    </row>
    <row r="184" spans="2:2" ht="12.75" customHeight="1" x14ac:dyDescent="0.25">
      <c r="B184" s="29"/>
    </row>
    <row r="185" spans="2:2" ht="12.75" customHeight="1" x14ac:dyDescent="0.25">
      <c r="B185" s="29"/>
    </row>
    <row r="186" spans="2:2" ht="12.75" customHeight="1" x14ac:dyDescent="0.25">
      <c r="B186" s="29"/>
    </row>
    <row r="187" spans="2:2" ht="12.75" customHeight="1" x14ac:dyDescent="0.25">
      <c r="B187" s="29"/>
    </row>
    <row r="188" spans="2:2" ht="12.75" customHeight="1" x14ac:dyDescent="0.25">
      <c r="B188" s="29"/>
    </row>
    <row r="189" spans="2:2" ht="12.75" customHeight="1" x14ac:dyDescent="0.25">
      <c r="B189" s="29"/>
    </row>
    <row r="190" spans="2:2" ht="12.75" customHeight="1" x14ac:dyDescent="0.25">
      <c r="B190" s="29"/>
    </row>
    <row r="191" spans="2:2" ht="12.75" customHeight="1" x14ac:dyDescent="0.25">
      <c r="B191" s="29"/>
    </row>
    <row r="192" spans="2:2" ht="12.75" customHeight="1" x14ac:dyDescent="0.25">
      <c r="B192" s="29"/>
    </row>
    <row r="193" spans="2:2" ht="12.75" customHeight="1" x14ac:dyDescent="0.25">
      <c r="B193" s="29"/>
    </row>
    <row r="194" spans="2:2" ht="12.75" customHeight="1" x14ac:dyDescent="0.25">
      <c r="B194" s="29"/>
    </row>
    <row r="195" spans="2:2" ht="12.75" customHeight="1" x14ac:dyDescent="0.25">
      <c r="B195" s="29"/>
    </row>
    <row r="196" spans="2:2" ht="12.75" customHeight="1" x14ac:dyDescent="0.25">
      <c r="B196" s="29"/>
    </row>
    <row r="197" spans="2:2" ht="12.75" customHeight="1" x14ac:dyDescent="0.25">
      <c r="B197" s="29"/>
    </row>
    <row r="198" spans="2:2" ht="12.75" customHeight="1" x14ac:dyDescent="0.25">
      <c r="B198" s="29"/>
    </row>
    <row r="199" spans="2:2" ht="12.75" customHeight="1" x14ac:dyDescent="0.25">
      <c r="B199" s="29"/>
    </row>
    <row r="200" spans="2:2" ht="12.75" customHeight="1" x14ac:dyDescent="0.25">
      <c r="B200" s="29"/>
    </row>
    <row r="201" spans="2:2" ht="12.75" customHeight="1" x14ac:dyDescent="0.25">
      <c r="B201" s="29"/>
    </row>
    <row r="202" spans="2:2" ht="12.75" customHeight="1" x14ac:dyDescent="0.25">
      <c r="B202" s="29"/>
    </row>
    <row r="203" spans="2:2" ht="12.75" customHeight="1" x14ac:dyDescent="0.25">
      <c r="B203" s="29"/>
    </row>
    <row r="204" spans="2:2" ht="12.75" customHeight="1" x14ac:dyDescent="0.25">
      <c r="B204" s="29"/>
    </row>
    <row r="205" spans="2:2" ht="12.75" customHeight="1" x14ac:dyDescent="0.25">
      <c r="B205" s="29"/>
    </row>
    <row r="206" spans="2:2" ht="12.75" customHeight="1" x14ac:dyDescent="0.25">
      <c r="B206" s="29"/>
    </row>
    <row r="207" spans="2:2" ht="12.75" customHeight="1" x14ac:dyDescent="0.25">
      <c r="B207" s="29"/>
    </row>
    <row r="208" spans="2:2" ht="12.75" customHeight="1" x14ac:dyDescent="0.25">
      <c r="B208" s="29"/>
    </row>
    <row r="209" spans="2:2" ht="12.75" customHeight="1" x14ac:dyDescent="0.25">
      <c r="B209" s="29"/>
    </row>
    <row r="210" spans="2:2" ht="12.75" customHeight="1" x14ac:dyDescent="0.25">
      <c r="B210" s="29"/>
    </row>
    <row r="211" spans="2:2" ht="12.75" customHeight="1" x14ac:dyDescent="0.25">
      <c r="B211" s="29"/>
    </row>
    <row r="212" spans="2:2" ht="12.75" customHeight="1" x14ac:dyDescent="0.25">
      <c r="B212" s="29"/>
    </row>
    <row r="213" spans="2:2" ht="12.75" customHeight="1" x14ac:dyDescent="0.25">
      <c r="B213" s="29"/>
    </row>
    <row r="214" spans="2:2" ht="12.75" customHeight="1" x14ac:dyDescent="0.25">
      <c r="B214" s="29"/>
    </row>
    <row r="215" spans="2:2" ht="12.75" customHeight="1" x14ac:dyDescent="0.25">
      <c r="B215" s="29"/>
    </row>
    <row r="216" spans="2:2" ht="12.75" customHeight="1" x14ac:dyDescent="0.25">
      <c r="B216" s="29"/>
    </row>
    <row r="217" spans="2:2" ht="12.75" customHeight="1" x14ac:dyDescent="0.25">
      <c r="B217" s="29"/>
    </row>
    <row r="218" spans="2:2" ht="12.75" customHeight="1" x14ac:dyDescent="0.25">
      <c r="B218" s="29"/>
    </row>
    <row r="219" spans="2:2" ht="12.75" customHeight="1" x14ac:dyDescent="0.25">
      <c r="B219" s="29"/>
    </row>
    <row r="220" spans="2:2" ht="12.75" customHeight="1" x14ac:dyDescent="0.25">
      <c r="B220" s="29"/>
    </row>
    <row r="221" spans="2:2" ht="12.75" customHeight="1" x14ac:dyDescent="0.25">
      <c r="B221" s="29"/>
    </row>
    <row r="222" spans="2:2" ht="12.75" customHeight="1" x14ac:dyDescent="0.25">
      <c r="B222" s="29"/>
    </row>
    <row r="223" spans="2:2" ht="12.75" customHeight="1" x14ac:dyDescent="0.25">
      <c r="B223" s="29"/>
    </row>
    <row r="224" spans="2:2" ht="12.75" customHeight="1" x14ac:dyDescent="0.25">
      <c r="B224" s="29"/>
    </row>
    <row r="225" spans="2:2" ht="12.75" customHeight="1" x14ac:dyDescent="0.25">
      <c r="B225" s="29"/>
    </row>
    <row r="226" spans="2:2" ht="12.75" customHeight="1" x14ac:dyDescent="0.25">
      <c r="B226" s="29"/>
    </row>
    <row r="227" spans="2:2" ht="12.75" customHeight="1" x14ac:dyDescent="0.25">
      <c r="B227" s="29"/>
    </row>
    <row r="228" spans="2:2" ht="12.75" customHeight="1" x14ac:dyDescent="0.25"/>
    <row r="229" spans="2:2" ht="12.75" customHeight="1" x14ac:dyDescent="0.25"/>
    <row r="230" spans="2:2" ht="12.75" customHeight="1" x14ac:dyDescent="0.25"/>
    <row r="231" spans="2:2" ht="12.75" customHeight="1" x14ac:dyDescent="0.25"/>
    <row r="232" spans="2:2" ht="12.75" customHeight="1" x14ac:dyDescent="0.25"/>
    <row r="233" spans="2:2" ht="12.75" customHeight="1" x14ac:dyDescent="0.25"/>
    <row r="234" spans="2:2" ht="12.75" customHeight="1" x14ac:dyDescent="0.25"/>
    <row r="235" spans="2:2" ht="12.75" customHeight="1" x14ac:dyDescent="0.25"/>
    <row r="236" spans="2:2" ht="12.75" customHeight="1" x14ac:dyDescent="0.25"/>
    <row r="237" spans="2:2" ht="12.75" customHeight="1" x14ac:dyDescent="0.25"/>
    <row r="238" spans="2:2" ht="12.75" customHeight="1" x14ac:dyDescent="0.25"/>
    <row r="239" spans="2:2" ht="12.75" customHeight="1" x14ac:dyDescent="0.25"/>
    <row r="240" spans="2:2"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row r="1000" ht="12.75" customHeight="1" x14ac:dyDescent="0.25"/>
    <row r="1001" ht="12.75" customHeight="1" x14ac:dyDescent="0.25"/>
    <row r="1002" ht="12.75" customHeight="1" x14ac:dyDescent="0.25"/>
  </sheetData>
  <mergeCells count="5">
    <mergeCell ref="A1:H1"/>
    <mergeCell ref="A2:H3"/>
    <mergeCell ref="A4:H4"/>
    <mergeCell ref="A26:B26"/>
    <mergeCell ref="B27:B28"/>
  </mergeCells>
  <pageMargins left="0.7" right="0.7" top="0.78740157499999996" bottom="0.78740157499999996" header="0" footer="0"/>
  <pageSetup scale="8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993"/>
  <sheetViews>
    <sheetView topLeftCell="B12" zoomScale="120" zoomScaleNormal="120" workbookViewId="0">
      <selection activeCell="F25" sqref="F25"/>
    </sheetView>
  </sheetViews>
  <sheetFormatPr defaultColWidth="12.5546875" defaultRowHeight="15" customHeight="1" x14ac:dyDescent="0.25"/>
  <cols>
    <col min="1" max="1" width="17.6640625" customWidth="1"/>
    <col min="2" max="2" width="90.33203125" customWidth="1"/>
    <col min="3" max="3" width="8.5546875" customWidth="1"/>
    <col min="4" max="4" width="5.33203125" customWidth="1"/>
    <col min="5" max="5" width="9.33203125" customWidth="1"/>
    <col min="6" max="6" width="13.44140625" customWidth="1"/>
    <col min="7" max="7" width="13.33203125" customWidth="1"/>
    <col min="8" max="8" width="14.5546875" customWidth="1"/>
    <col min="9" max="9" width="24.33203125" customWidth="1"/>
    <col min="10" max="26" width="6.33203125" customWidth="1"/>
  </cols>
  <sheetData>
    <row r="1" spans="1:10" ht="52.5" customHeight="1" x14ac:dyDescent="0.25">
      <c r="A1" s="67" t="s">
        <v>0</v>
      </c>
      <c r="B1" s="53"/>
      <c r="C1" s="53"/>
      <c r="D1" s="53"/>
      <c r="E1" s="53"/>
      <c r="F1" s="53"/>
      <c r="G1" s="53"/>
      <c r="H1" s="53"/>
      <c r="I1" s="53"/>
    </row>
    <row r="2" spans="1:10" ht="12.75" customHeight="1" x14ac:dyDescent="0.25">
      <c r="A2" s="54" t="s">
        <v>107</v>
      </c>
      <c r="B2" s="68"/>
      <c r="C2" s="68"/>
      <c r="D2" s="68"/>
      <c r="E2" s="68"/>
      <c r="F2" s="68"/>
      <c r="G2" s="68"/>
      <c r="H2" s="68"/>
      <c r="I2" s="69"/>
    </row>
    <row r="3" spans="1:10" ht="12.75" customHeight="1" x14ac:dyDescent="0.25">
      <c r="A3" s="70"/>
      <c r="B3" s="71"/>
      <c r="C3" s="71"/>
      <c r="D3" s="71"/>
      <c r="E3" s="71"/>
      <c r="F3" s="71"/>
      <c r="G3" s="71"/>
      <c r="H3" s="71"/>
      <c r="I3" s="72"/>
    </row>
    <row r="4" spans="1:10" ht="12.75" customHeight="1" x14ac:dyDescent="0.25">
      <c r="A4" s="73" t="s">
        <v>1</v>
      </c>
      <c r="B4" s="61"/>
      <c r="C4" s="61"/>
      <c r="D4" s="61"/>
      <c r="E4" s="61"/>
      <c r="F4" s="61"/>
      <c r="G4" s="61"/>
      <c r="H4" s="61"/>
      <c r="I4" s="62"/>
    </row>
    <row r="5" spans="1:10" ht="38.25" customHeight="1" x14ac:dyDescent="0.25">
      <c r="A5" s="1" t="s">
        <v>2</v>
      </c>
      <c r="B5" s="2" t="s">
        <v>3</v>
      </c>
      <c r="C5" s="3" t="s">
        <v>4</v>
      </c>
      <c r="D5" s="1" t="s">
        <v>5</v>
      </c>
      <c r="E5" s="1" t="s">
        <v>6</v>
      </c>
      <c r="F5" s="1" t="s">
        <v>7</v>
      </c>
      <c r="G5" s="1" t="s">
        <v>8</v>
      </c>
      <c r="H5" s="4" t="s">
        <v>9</v>
      </c>
      <c r="I5" s="4" t="s">
        <v>10</v>
      </c>
    </row>
    <row r="6" spans="1:10" ht="67.95" customHeight="1" x14ac:dyDescent="0.25">
      <c r="A6" s="5" t="s">
        <v>11</v>
      </c>
      <c r="B6" s="6" t="s">
        <v>70</v>
      </c>
      <c r="C6" s="7" t="s">
        <v>12</v>
      </c>
      <c r="D6" s="7">
        <v>1</v>
      </c>
      <c r="E6" s="8"/>
      <c r="F6" s="9">
        <f t="shared" ref="F6:F24" si="0">ABS(D6*E6)</f>
        <v>0</v>
      </c>
      <c r="G6" s="9">
        <f t="shared" ref="G6:G25" si="1">ABS(H6-F6)</f>
        <v>0</v>
      </c>
      <c r="H6" s="10">
        <f t="shared" ref="H6:H25" si="2">ABS(F6*1.21)</f>
        <v>0</v>
      </c>
      <c r="I6" s="11"/>
    </row>
    <row r="7" spans="1:10" ht="65.25" customHeight="1" x14ac:dyDescent="0.25">
      <c r="A7" s="7" t="s">
        <v>13</v>
      </c>
      <c r="B7" s="6" t="s">
        <v>113</v>
      </c>
      <c r="C7" s="7" t="s">
        <v>14</v>
      </c>
      <c r="D7" s="7">
        <v>1</v>
      </c>
      <c r="E7" s="8"/>
      <c r="F7" s="9">
        <f t="shared" si="0"/>
        <v>0</v>
      </c>
      <c r="G7" s="9">
        <f t="shared" si="1"/>
        <v>0</v>
      </c>
      <c r="H7" s="10">
        <f t="shared" si="2"/>
        <v>0</v>
      </c>
      <c r="I7" s="11"/>
      <c r="J7" s="12"/>
    </row>
    <row r="8" spans="1:10" ht="60" customHeight="1" x14ac:dyDescent="0.3">
      <c r="A8" s="5" t="s">
        <v>15</v>
      </c>
      <c r="B8" s="34" t="s">
        <v>82</v>
      </c>
      <c r="C8" s="7" t="s">
        <v>16</v>
      </c>
      <c r="D8" s="7">
        <v>12</v>
      </c>
      <c r="E8" s="8"/>
      <c r="F8" s="9">
        <f t="shared" si="0"/>
        <v>0</v>
      </c>
      <c r="G8" s="9">
        <f t="shared" si="1"/>
        <v>0</v>
      </c>
      <c r="H8" s="10">
        <f t="shared" si="2"/>
        <v>0</v>
      </c>
      <c r="I8" s="13"/>
    </row>
    <row r="9" spans="1:10" ht="39.75" customHeight="1" x14ac:dyDescent="0.3">
      <c r="A9" s="14" t="s">
        <v>17</v>
      </c>
      <c r="B9" s="6" t="s">
        <v>88</v>
      </c>
      <c r="C9" s="7" t="s">
        <v>14</v>
      </c>
      <c r="D9" s="7">
        <v>1</v>
      </c>
      <c r="E9" s="8"/>
      <c r="F9" s="9">
        <f t="shared" si="0"/>
        <v>0</v>
      </c>
      <c r="G9" s="9">
        <f t="shared" si="1"/>
        <v>0</v>
      </c>
      <c r="H9" s="10">
        <f t="shared" si="2"/>
        <v>0</v>
      </c>
      <c r="I9" s="15"/>
    </row>
    <row r="10" spans="1:10" ht="48" x14ac:dyDescent="0.3">
      <c r="A10" s="16" t="s">
        <v>18</v>
      </c>
      <c r="B10" s="6" t="s">
        <v>80</v>
      </c>
      <c r="C10" s="7" t="s">
        <v>12</v>
      </c>
      <c r="D10" s="7">
        <v>120</v>
      </c>
      <c r="E10" s="8"/>
      <c r="F10" s="9">
        <f t="shared" si="0"/>
        <v>0</v>
      </c>
      <c r="G10" s="9">
        <f t="shared" si="1"/>
        <v>0</v>
      </c>
      <c r="H10" s="10">
        <f t="shared" si="2"/>
        <v>0</v>
      </c>
      <c r="I10" s="15"/>
    </row>
    <row r="11" spans="1:10" ht="28.5" customHeight="1" x14ac:dyDescent="0.3">
      <c r="A11" s="16" t="s">
        <v>19</v>
      </c>
      <c r="B11" s="6" t="s">
        <v>81</v>
      </c>
      <c r="C11" s="7" t="s">
        <v>12</v>
      </c>
      <c r="D11" s="7">
        <v>1</v>
      </c>
      <c r="E11" s="8"/>
      <c r="F11" s="9">
        <f t="shared" si="0"/>
        <v>0</v>
      </c>
      <c r="G11" s="9">
        <f t="shared" si="1"/>
        <v>0</v>
      </c>
      <c r="H11" s="10">
        <f t="shared" si="2"/>
        <v>0</v>
      </c>
      <c r="I11" s="15"/>
    </row>
    <row r="12" spans="1:10" ht="269.39999999999998" customHeight="1" x14ac:dyDescent="0.25">
      <c r="A12" s="14" t="s">
        <v>20</v>
      </c>
      <c r="B12" s="6" t="s">
        <v>112</v>
      </c>
      <c r="C12" s="7" t="s">
        <v>14</v>
      </c>
      <c r="D12" s="7">
        <v>1</v>
      </c>
      <c r="E12" s="8"/>
      <c r="F12" s="9">
        <f t="shared" si="0"/>
        <v>0</v>
      </c>
      <c r="G12" s="9">
        <f t="shared" si="1"/>
        <v>0</v>
      </c>
      <c r="H12" s="10">
        <f t="shared" si="2"/>
        <v>0</v>
      </c>
      <c r="I12" s="11"/>
    </row>
    <row r="13" spans="1:10" ht="50.25" customHeight="1" x14ac:dyDescent="0.3">
      <c r="A13" s="16" t="s">
        <v>21</v>
      </c>
      <c r="B13" s="6" t="s">
        <v>79</v>
      </c>
      <c r="C13" s="7" t="s">
        <v>12</v>
      </c>
      <c r="D13" s="7">
        <v>1</v>
      </c>
      <c r="E13" s="8"/>
      <c r="F13" s="9">
        <f t="shared" si="0"/>
        <v>0</v>
      </c>
      <c r="G13" s="9">
        <f t="shared" si="1"/>
        <v>0</v>
      </c>
      <c r="H13" s="10">
        <f t="shared" si="2"/>
        <v>0</v>
      </c>
      <c r="I13" s="15"/>
    </row>
    <row r="14" spans="1:10" ht="48" customHeight="1" x14ac:dyDescent="0.25">
      <c r="A14" s="5" t="s">
        <v>22</v>
      </c>
      <c r="B14" s="6" t="s">
        <v>23</v>
      </c>
      <c r="C14" s="5" t="s">
        <v>12</v>
      </c>
      <c r="D14" s="5">
        <v>3</v>
      </c>
      <c r="E14" s="8"/>
      <c r="F14" s="9">
        <f t="shared" si="0"/>
        <v>0</v>
      </c>
      <c r="G14" s="9">
        <f t="shared" si="1"/>
        <v>0</v>
      </c>
      <c r="H14" s="10">
        <f t="shared" si="2"/>
        <v>0</v>
      </c>
      <c r="I14" s="17"/>
    </row>
    <row r="15" spans="1:10" ht="48" customHeight="1" x14ac:dyDescent="0.25">
      <c r="A15" s="5" t="s">
        <v>24</v>
      </c>
      <c r="B15" s="6" t="s">
        <v>25</v>
      </c>
      <c r="C15" s="5" t="s">
        <v>12</v>
      </c>
      <c r="D15" s="5">
        <v>2</v>
      </c>
      <c r="E15" s="8"/>
      <c r="F15" s="9">
        <f t="shared" si="0"/>
        <v>0</v>
      </c>
      <c r="G15" s="9">
        <f t="shared" si="1"/>
        <v>0</v>
      </c>
      <c r="H15" s="10">
        <f t="shared" si="2"/>
        <v>0</v>
      </c>
      <c r="I15" s="17"/>
    </row>
    <row r="16" spans="1:10" ht="48" x14ac:dyDescent="0.25">
      <c r="A16" s="5" t="s">
        <v>71</v>
      </c>
      <c r="B16" s="6" t="s">
        <v>91</v>
      </c>
      <c r="C16" s="31" t="s">
        <v>12</v>
      </c>
      <c r="D16" s="7">
        <v>1</v>
      </c>
      <c r="E16" s="8"/>
      <c r="F16" s="9">
        <f t="shared" si="0"/>
        <v>0</v>
      </c>
      <c r="G16" s="9">
        <f t="shared" si="1"/>
        <v>0</v>
      </c>
      <c r="H16" s="10">
        <f t="shared" si="2"/>
        <v>0</v>
      </c>
      <c r="I16" s="17"/>
    </row>
    <row r="17" spans="1:9" ht="30.75" customHeight="1" x14ac:dyDescent="0.3">
      <c r="A17" s="5" t="s">
        <v>85</v>
      </c>
      <c r="B17" s="6" t="s">
        <v>26</v>
      </c>
      <c r="C17" s="7" t="s">
        <v>12</v>
      </c>
      <c r="D17" s="7">
        <v>8</v>
      </c>
      <c r="E17" s="8"/>
      <c r="F17" s="9">
        <f t="shared" si="0"/>
        <v>0</v>
      </c>
      <c r="G17" s="9">
        <f t="shared" si="1"/>
        <v>0</v>
      </c>
      <c r="H17" s="10">
        <f t="shared" si="2"/>
        <v>0</v>
      </c>
      <c r="I17" s="13"/>
    </row>
    <row r="18" spans="1:9" ht="67.5" customHeight="1" x14ac:dyDescent="0.25">
      <c r="A18" s="7" t="s">
        <v>27</v>
      </c>
      <c r="B18" s="30" t="s">
        <v>69</v>
      </c>
      <c r="C18" s="7" t="s">
        <v>12</v>
      </c>
      <c r="D18" s="7">
        <v>22</v>
      </c>
      <c r="E18" s="8"/>
      <c r="F18" s="9">
        <f t="shared" si="0"/>
        <v>0</v>
      </c>
      <c r="G18" s="9">
        <f t="shared" si="1"/>
        <v>0</v>
      </c>
      <c r="H18" s="10">
        <f t="shared" si="2"/>
        <v>0</v>
      </c>
      <c r="I18" s="17"/>
    </row>
    <row r="19" spans="1:9" ht="67.5" customHeight="1" x14ac:dyDescent="0.25">
      <c r="A19" s="7" t="s">
        <v>86</v>
      </c>
      <c r="B19" s="6" t="s">
        <v>87</v>
      </c>
      <c r="C19" s="7" t="s">
        <v>12</v>
      </c>
      <c r="D19" s="7">
        <v>3</v>
      </c>
      <c r="E19" s="8"/>
      <c r="F19" s="9">
        <f t="shared" si="0"/>
        <v>0</v>
      </c>
      <c r="G19" s="9">
        <f t="shared" si="1"/>
        <v>0</v>
      </c>
      <c r="H19" s="10">
        <f t="shared" si="2"/>
        <v>0</v>
      </c>
      <c r="I19" s="17"/>
    </row>
    <row r="20" spans="1:9" ht="43.5" customHeight="1" x14ac:dyDescent="0.3">
      <c r="A20" s="16" t="s">
        <v>28</v>
      </c>
      <c r="B20" s="6" t="s">
        <v>77</v>
      </c>
      <c r="C20" s="7" t="s">
        <v>12</v>
      </c>
      <c r="D20" s="7">
        <v>1</v>
      </c>
      <c r="E20" s="8"/>
      <c r="F20" s="9">
        <f t="shared" si="0"/>
        <v>0</v>
      </c>
      <c r="G20" s="9">
        <f t="shared" si="1"/>
        <v>0</v>
      </c>
      <c r="H20" s="10">
        <f t="shared" si="2"/>
        <v>0</v>
      </c>
      <c r="I20" s="13"/>
    </row>
    <row r="21" spans="1:9" ht="21" customHeight="1" x14ac:dyDescent="0.3">
      <c r="A21" s="18" t="s">
        <v>29</v>
      </c>
      <c r="B21" s="6" t="s">
        <v>30</v>
      </c>
      <c r="C21" s="7" t="s">
        <v>12</v>
      </c>
      <c r="D21" s="7">
        <v>4</v>
      </c>
      <c r="E21" s="8"/>
      <c r="F21" s="9">
        <f t="shared" si="0"/>
        <v>0</v>
      </c>
      <c r="G21" s="9">
        <f t="shared" si="1"/>
        <v>0</v>
      </c>
      <c r="H21" s="10">
        <f t="shared" si="2"/>
        <v>0</v>
      </c>
      <c r="I21" s="13"/>
    </row>
    <row r="22" spans="1:9" ht="52.5" customHeight="1" x14ac:dyDescent="0.3">
      <c r="A22" s="16" t="s">
        <v>31</v>
      </c>
      <c r="B22" s="6" t="s">
        <v>78</v>
      </c>
      <c r="C22" s="7" t="s">
        <v>12</v>
      </c>
      <c r="D22" s="7">
        <v>1</v>
      </c>
      <c r="E22" s="8"/>
      <c r="F22" s="9">
        <f t="shared" si="0"/>
        <v>0</v>
      </c>
      <c r="G22" s="9">
        <f t="shared" si="1"/>
        <v>0</v>
      </c>
      <c r="H22" s="10">
        <f t="shared" si="2"/>
        <v>0</v>
      </c>
      <c r="I22" s="13"/>
    </row>
    <row r="23" spans="1:9" ht="39" customHeight="1" x14ac:dyDescent="0.3">
      <c r="A23" s="16" t="s">
        <v>32</v>
      </c>
      <c r="B23" s="6" t="s">
        <v>73</v>
      </c>
      <c r="C23" s="7" t="s">
        <v>12</v>
      </c>
      <c r="D23" s="7">
        <v>1</v>
      </c>
      <c r="E23" s="8"/>
      <c r="F23" s="9">
        <f t="shared" si="0"/>
        <v>0</v>
      </c>
      <c r="G23" s="9">
        <f t="shared" si="1"/>
        <v>0</v>
      </c>
      <c r="H23" s="10">
        <f t="shared" si="2"/>
        <v>0</v>
      </c>
      <c r="I23" s="13"/>
    </row>
    <row r="24" spans="1:9" ht="39" customHeight="1" x14ac:dyDescent="0.3">
      <c r="A24" s="16" t="s">
        <v>72</v>
      </c>
      <c r="B24" s="6" t="s">
        <v>76</v>
      </c>
      <c r="C24" s="7" t="s">
        <v>12</v>
      </c>
      <c r="D24" s="7">
        <v>1</v>
      </c>
      <c r="E24" s="8"/>
      <c r="F24" s="9">
        <f t="shared" si="0"/>
        <v>0</v>
      </c>
      <c r="G24" s="9">
        <f t="shared" si="1"/>
        <v>0</v>
      </c>
      <c r="H24" s="10">
        <f t="shared" si="2"/>
        <v>0</v>
      </c>
      <c r="I24" s="33"/>
    </row>
    <row r="25" spans="1:9" ht="15.75" customHeight="1" x14ac:dyDescent="0.3">
      <c r="A25" s="19"/>
      <c r="B25" s="20" t="s">
        <v>33</v>
      </c>
      <c r="C25" s="21"/>
      <c r="D25" s="21"/>
      <c r="E25" s="22"/>
      <c r="F25" s="22">
        <f>SUM(F6:F24)</f>
        <v>0</v>
      </c>
      <c r="G25" s="22">
        <f t="shared" si="1"/>
        <v>0</v>
      </c>
      <c r="H25" s="22">
        <f t="shared" si="2"/>
        <v>0</v>
      </c>
      <c r="I25" s="23"/>
    </row>
    <row r="26" spans="1:9" ht="12.75" customHeight="1" x14ac:dyDescent="0.25">
      <c r="A26" s="24"/>
      <c r="B26" s="74" t="s">
        <v>34</v>
      </c>
      <c r="C26" s="25"/>
      <c r="D26" s="25"/>
      <c r="E26" s="25"/>
      <c r="F26" s="25"/>
      <c r="G26" s="25"/>
      <c r="H26" s="25"/>
      <c r="I26" s="24"/>
    </row>
    <row r="27" spans="1:9" ht="12.75" customHeight="1" x14ac:dyDescent="0.25">
      <c r="A27" s="24"/>
      <c r="B27" s="66"/>
      <c r="C27" s="25"/>
      <c r="D27" s="25"/>
      <c r="E27" s="25"/>
      <c r="F27" s="25"/>
      <c r="G27" s="25"/>
      <c r="H27" s="25"/>
      <c r="I27" s="24"/>
    </row>
    <row r="28" spans="1:9" ht="12.75" customHeight="1" x14ac:dyDescent="0.25"/>
    <row r="29" spans="1:9" ht="12.75" customHeight="1" x14ac:dyDescent="0.25"/>
    <row r="30" spans="1:9" ht="12.75" customHeight="1" x14ac:dyDescent="0.25"/>
    <row r="31" spans="1:9" ht="12.75" customHeight="1" x14ac:dyDescent="0.25"/>
    <row r="32" spans="1:9"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sheetData>
  <mergeCells count="4">
    <mergeCell ref="A1:I1"/>
    <mergeCell ref="A2:I3"/>
    <mergeCell ref="A4:I4"/>
    <mergeCell ref="B26:B27"/>
  </mergeCells>
  <phoneticPr fontId="14" type="noConversion"/>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Listy</vt:lpstr>
      </vt:variant>
      <vt:variant>
        <vt:i4>3</vt:i4>
      </vt:variant>
    </vt:vector>
  </HeadingPairs>
  <TitlesOfParts>
    <vt:vector size="3" baseType="lpstr">
      <vt:lpstr>Celkem</vt:lpstr>
      <vt:lpstr>Strukturovaná kabeláž školy</vt:lpstr>
      <vt:lpstr>KONEKTIVITA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2026-01-12T12:44:53Z</cp:lastPrinted>
  <dcterms:created xsi:type="dcterms:W3CDTF">2018-04-10T08:25:02Z</dcterms:created>
  <dcterms:modified xsi:type="dcterms:W3CDTF">2026-02-06T15:11:36Z</dcterms:modified>
</cp:coreProperties>
</file>